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130" activeTab="4"/>
  </bookViews>
  <sheets>
    <sheet name="pnl" sheetId="1" r:id="rId1"/>
    <sheet name="bs" sheetId="2" r:id="rId2"/>
    <sheet name="equity" sheetId="3" r:id="rId3"/>
    <sheet name="CF" sheetId="4" r:id="rId4"/>
    <sheet name="Notes" sheetId="5" r:id="rId5"/>
  </sheets>
  <externalReferences>
    <externalReference r:id="rId8"/>
    <externalReference r:id="rId9"/>
  </externalReferences>
  <definedNames>
    <definedName name="_xlnm.Print_Area" localSheetId="1">'bs'!$A$1:$H$56</definedName>
    <definedName name="_xlnm.Print_Area" localSheetId="3">'CF'!$A$1:$N$52</definedName>
    <definedName name="_xlnm.Print_Area" localSheetId="2">'equity'!$A$1:$N$41</definedName>
    <definedName name="_xlnm.Print_Area" localSheetId="4">'Notes'!$A$1:$L$184</definedName>
    <definedName name="_xlnm.Print_Area" localSheetId="0">'pnl'!$A$1:$H$50</definedName>
  </definedNames>
  <calcPr fullCalcOnLoad="1"/>
</workbook>
</file>

<file path=xl/sharedStrings.xml><?xml version="1.0" encoding="utf-8"?>
<sst xmlns="http://schemas.openxmlformats.org/spreadsheetml/2006/main" count="330" uniqueCount="263">
  <si>
    <t>FAST TRACK SOLUTION HOLDINGS BERHAD</t>
  </si>
  <si>
    <t>(Company No: 631995-T)</t>
  </si>
  <si>
    <t>Incorporated in Malaysia under the Companies Act, 1965</t>
  </si>
  <si>
    <t>(The figures have not been audited)</t>
  </si>
  <si>
    <t>INDIVIDUAL QUARTER</t>
  </si>
  <si>
    <t>CUMULATIVE QUARTER</t>
  </si>
  <si>
    <t>CURRENT</t>
  </si>
  <si>
    <t>PRECEDING YEAR</t>
  </si>
  <si>
    <t>YEAR</t>
  </si>
  <si>
    <t>CORRESPONDING</t>
  </si>
  <si>
    <t>QUARTER</t>
  </si>
  <si>
    <t>TO DATE</t>
  </si>
  <si>
    <t>PERIOD</t>
  </si>
  <si>
    <t>Unaudited</t>
  </si>
  <si>
    <t>RM'000</t>
  </si>
  <si>
    <t>(a)</t>
  </si>
  <si>
    <t>Revenue</t>
  </si>
  <si>
    <t>Operating loss</t>
  </si>
  <si>
    <t>Interest income</t>
  </si>
  <si>
    <t>(b)</t>
  </si>
  <si>
    <t>Loss before taxation</t>
  </si>
  <si>
    <t>Tax expense</t>
  </si>
  <si>
    <t>(based on 93,180,000 ordinary shares) (sen)</t>
  </si>
  <si>
    <t>Diluted loss per ordinary share (sen)</t>
  </si>
  <si>
    <t>N/A</t>
  </si>
  <si>
    <t xml:space="preserve"> CONDENSED CONSOLIDATED BALANCE SHEET</t>
  </si>
  <si>
    <t>Audited</t>
  </si>
  <si>
    <t>As at preceding</t>
  </si>
  <si>
    <t>As at end of</t>
  </si>
  <si>
    <t xml:space="preserve">financial </t>
  </si>
  <si>
    <t>current quarter</t>
  </si>
  <si>
    <t>year ended</t>
  </si>
  <si>
    <t>ASSETS</t>
  </si>
  <si>
    <t>NON-CURRENT ASSETS</t>
  </si>
  <si>
    <t>Property, plant and equipment</t>
  </si>
  <si>
    <t>Goodwill on consolidation</t>
  </si>
  <si>
    <t>CURRENT ASSETS</t>
  </si>
  <si>
    <t>Trade and other receivables</t>
  </si>
  <si>
    <t>Total Assets</t>
  </si>
  <si>
    <t>EQUITY AND LIABILITIES</t>
  </si>
  <si>
    <t>Equity attributable to equity holders of the Company</t>
  </si>
  <si>
    <t>Share capital</t>
  </si>
  <si>
    <t>Total equity</t>
  </si>
  <si>
    <t>NON-CURRENT LIABILITIES</t>
  </si>
  <si>
    <t>Deferred taxation</t>
  </si>
  <si>
    <t>CURRENT LIABILITIES</t>
  </si>
  <si>
    <t>Trade and other payables</t>
  </si>
  <si>
    <t>Taxation</t>
  </si>
  <si>
    <t>Total liabilities</t>
  </si>
  <si>
    <t>TOTAL EQUITY AND LIABILITIES</t>
  </si>
  <si>
    <t xml:space="preserve">CONDENSED CONSOLIDATED STATEMENT OF CHANGES IN EQUITY </t>
  </si>
  <si>
    <t>DISTRIBUTABLE</t>
  </si>
  <si>
    <t>SHARE CAPITAL</t>
  </si>
  <si>
    <t>SHARE PREMIUM</t>
  </si>
  <si>
    <t>TOTAL</t>
  </si>
  <si>
    <t>Cash flows from operating activities</t>
  </si>
  <si>
    <t>Adjustments :</t>
  </si>
  <si>
    <t>Depreciation</t>
  </si>
  <si>
    <t>Interest paid</t>
  </si>
  <si>
    <t>Taxes paid</t>
  </si>
  <si>
    <t>Cash flows from investing activities</t>
  </si>
  <si>
    <t>Purchase of property, plant and equipment</t>
  </si>
  <si>
    <t>Interest received</t>
  </si>
  <si>
    <t>Net cash used in investing activities</t>
  </si>
  <si>
    <t>Dividend paid</t>
  </si>
  <si>
    <t>Cash and cash equivalents at end of period #</t>
  </si>
  <si>
    <t># Represented by:</t>
  </si>
  <si>
    <t>Cash and bank balances</t>
  </si>
  <si>
    <t>Overdraft</t>
  </si>
  <si>
    <t>A1.</t>
  </si>
  <si>
    <t>Basis of preparation</t>
  </si>
  <si>
    <t>A2.</t>
  </si>
  <si>
    <t>Qualification of financial statements</t>
  </si>
  <si>
    <t>A3.</t>
  </si>
  <si>
    <t>Seasonal or cyclical factors</t>
  </si>
  <si>
    <t>The results for the period were not affected by any seasonal or cyclical factors.</t>
  </si>
  <si>
    <t>A4.</t>
  </si>
  <si>
    <t>Unusual items affecting assets, liabilities, equity, net income or cash flows</t>
  </si>
  <si>
    <t>A5.</t>
  </si>
  <si>
    <t>Material changes in estimates</t>
  </si>
  <si>
    <t>A6.</t>
  </si>
  <si>
    <t>Debt and equity securities</t>
  </si>
  <si>
    <t>There were no issuance and repayment of debt and equity securities, share buy-backs, share cancellation, shares held as treasury shares and resale of treasury shares for the current quarter under review.</t>
  </si>
  <si>
    <t>A7.</t>
  </si>
  <si>
    <t>A8.</t>
  </si>
  <si>
    <t>Segmental information</t>
  </si>
  <si>
    <t>All businesses were transacted in Malaysia and generated from information technology related business.</t>
  </si>
  <si>
    <t>A9.</t>
  </si>
  <si>
    <t>Valuation of property, plant and equipment</t>
  </si>
  <si>
    <t>A10.</t>
  </si>
  <si>
    <t>Material events subsequent to the end of the current quarter</t>
  </si>
  <si>
    <t>A11.</t>
  </si>
  <si>
    <t>A12.</t>
  </si>
  <si>
    <t>A13.</t>
  </si>
  <si>
    <t>Capital commitments</t>
  </si>
  <si>
    <t>There were no capital commitments as at the date of this report.</t>
  </si>
  <si>
    <t>A14.</t>
  </si>
  <si>
    <t>Significant related party transactions</t>
  </si>
  <si>
    <t>Part B-Explanatory Notes Pursuant to Appendix 9B of the Listing Requirements of Bursa Securities for the MESDAQ Market</t>
  </si>
  <si>
    <t>B1.</t>
  </si>
  <si>
    <t>Review of performance</t>
  </si>
  <si>
    <t>B2.</t>
  </si>
  <si>
    <t>Comparison with preceding quarter's results</t>
  </si>
  <si>
    <t>B3.</t>
  </si>
  <si>
    <t>Current year prospects</t>
  </si>
  <si>
    <t>B4.</t>
  </si>
  <si>
    <t>Variance on forecast profit/profit guarantee</t>
  </si>
  <si>
    <t>The Group has not provided any profit forecast or profit guarantee and thus this is not applicable to the Group.</t>
  </si>
  <si>
    <t>B5.</t>
  </si>
  <si>
    <t>B6.</t>
  </si>
  <si>
    <t>Profit on sale of unquoted investments and/or properties</t>
  </si>
  <si>
    <t>There was no sale of unquoted investments and/or properties during the current quarter under review.</t>
  </si>
  <si>
    <t>B7.</t>
  </si>
  <si>
    <t>Purchase or disposal of quoted securities</t>
  </si>
  <si>
    <t>B8.</t>
  </si>
  <si>
    <t>Status of corporate proposals</t>
  </si>
  <si>
    <t>Purpose</t>
  </si>
  <si>
    <t xml:space="preserve">Proposed </t>
  </si>
  <si>
    <t xml:space="preserve">Intended </t>
  </si>
  <si>
    <t>Explanations</t>
  </si>
  <si>
    <t>RM’000</t>
  </si>
  <si>
    <t>%</t>
  </si>
  <si>
    <t>Fully utilised</t>
  </si>
  <si>
    <t>B9.</t>
  </si>
  <si>
    <t>Borrowings and debt securities</t>
  </si>
  <si>
    <t>The Company did not issue any debt securities or long term borrowings during the current quarter under review.</t>
  </si>
  <si>
    <t>Secured</t>
  </si>
  <si>
    <t>Total</t>
  </si>
  <si>
    <t>B10.</t>
  </si>
  <si>
    <t>Off balance sheet financial instruments</t>
  </si>
  <si>
    <t>The Group does not have any financial instruments with off balance sheet risk as at the date of this report.</t>
  </si>
  <si>
    <t>B11.</t>
  </si>
  <si>
    <t>Material litigation</t>
  </si>
  <si>
    <t>There are no pending material litigations involving the Group as at the date of this report.</t>
  </si>
  <si>
    <t>B12.</t>
  </si>
  <si>
    <t>Dividend</t>
  </si>
  <si>
    <t>B13.</t>
  </si>
  <si>
    <t>Basic</t>
  </si>
  <si>
    <t>Basic loss per share is calculated by dividing the net loss for the period by the number of ordinary shares in issue during the period.</t>
  </si>
  <si>
    <t>Current</t>
  </si>
  <si>
    <t>year</t>
  </si>
  <si>
    <t>quarter</t>
  </si>
  <si>
    <t>to date</t>
  </si>
  <si>
    <t>Number of ordinary shares in issue (‘000)</t>
  </si>
  <si>
    <t>Diluted</t>
  </si>
  <si>
    <t>B14.</t>
  </si>
  <si>
    <t>Operating expenses</t>
  </si>
  <si>
    <t>Status of utilisation of proceeds</t>
  </si>
  <si>
    <t>Loss per share</t>
  </si>
  <si>
    <t>___________</t>
  </si>
  <si>
    <t xml:space="preserve">              ____________</t>
  </si>
  <si>
    <t>Fully diluted loss per share on the basis of assumed exercise of share options has not been disclosed as the effect is anti dilutive.</t>
  </si>
  <si>
    <t>Part A - Explanatory notes pursuant to Financial Reporting Standard 134 ("FRS 134") Interim Financial Reporting</t>
  </si>
  <si>
    <t>Attributable to :</t>
  </si>
  <si>
    <t>Equity holders of the Company</t>
  </si>
  <si>
    <t>Minority Interest</t>
  </si>
  <si>
    <t>NON DISTRIBUTABLE</t>
  </si>
  <si>
    <t>(The Condensed Consolidated Statement of Changes in Equity should be read in conjunction with the audited financial statements of FTSHB for the year ended 31 December 2006).</t>
  </si>
  <si>
    <t>There are no comparative figures as this is the first interim financial report prepared by the Group in accordance with MASB 26 Interim Financial Reporting</t>
  </si>
  <si>
    <t xml:space="preserve">The Unaudited Condensed Consolidated Statement of Changes in Equity should be read in conjunction with the   </t>
  </si>
  <si>
    <t>annual financial statements for the year ended 31 March 2004.</t>
  </si>
  <si>
    <t>Cash and cash equivalents at beginning of year</t>
  </si>
  <si>
    <t>Finance costs</t>
  </si>
  <si>
    <t>ACCUMULATED LOSS</t>
  </si>
  <si>
    <t>ATTTRIBUTABLE TO EQUITY HOLDERS OF THE COMPANY</t>
  </si>
  <si>
    <t>MINORITY INTEREST</t>
  </si>
  <si>
    <t>TOTAL EQUITY</t>
  </si>
  <si>
    <t>Acquisition of subsidiary, net of cash acquired</t>
  </si>
  <si>
    <t xml:space="preserve">Contingent liabilities </t>
  </si>
  <si>
    <t>There were no changes in estimates of amounts reported in prior financial periods, which have a material effect in the current quarter under review.</t>
  </si>
  <si>
    <t xml:space="preserve"> </t>
  </si>
  <si>
    <t>Interest expense</t>
  </si>
  <si>
    <t>Cash generated from operations</t>
  </si>
  <si>
    <t>Changes in the composition of the Group</t>
  </si>
  <si>
    <t>There were no dividends paid during the current quarter under review.</t>
  </si>
  <si>
    <t>The Group did not revalue any of its property, plant and equipment during the curent quarter under review.</t>
  </si>
  <si>
    <t>There was no purchase or disposal of any quoted securities during the current quarter under review.</t>
  </si>
  <si>
    <t>There was no taxation being provided during the current quarter under review as the Company recorded a loss before taxation.</t>
  </si>
  <si>
    <t>There were no significant changes in the composition of the Group during the current quarter under review.</t>
  </si>
  <si>
    <t>There were no significant related party transactions during the current quarter under review.</t>
  </si>
  <si>
    <t>Net (decrease)/increase in cash and cash equivalents</t>
  </si>
  <si>
    <t>There were no unusual items affecting assets, liabilities, equity, net income or cash flows that are unusual because of their nature, size or incidence during the current quarter under review.</t>
  </si>
  <si>
    <t>At 1 January 2008</t>
  </si>
  <si>
    <t>FTSHB has given corporate guarantee of RM800,000 to Fast Track Solution Sdn Bhd, a subsidiary company of FTSHB as security against banking facility granted to Fast Track Solution Sdn Bhd as bank overdraft.</t>
  </si>
  <si>
    <t>The proceeds from the public issue of RM8.96 million are to be utilised as follows:</t>
  </si>
  <si>
    <t>31/12/08</t>
  </si>
  <si>
    <t>21 December 2009</t>
  </si>
  <si>
    <t>(i)  R &amp; D</t>
  </si>
  <si>
    <t xml:space="preserve">     for utilisation for a period of twelve (12) months to 21 December 2009.</t>
  </si>
  <si>
    <t>Overseas expansion *</t>
  </si>
  <si>
    <t>Net loss attributable to equity holders of the Company (RM'000)</t>
  </si>
  <si>
    <t xml:space="preserve">Working capital </t>
  </si>
  <si>
    <t>Listing expenses</t>
  </si>
  <si>
    <t>Notes:</t>
  </si>
  <si>
    <t>RM1.147 million has been utilised and RM0.053 million has been utilised for working capital</t>
  </si>
  <si>
    <t>Share premium</t>
  </si>
  <si>
    <t>Accumulated losses</t>
  </si>
  <si>
    <t>NON CURRENT LIABLIITY</t>
  </si>
  <si>
    <t>(The Condensed Unaudited Consolidated Statement of Changes in Equity should be read in conjunction with the audited financial statements of FTSHB for the financial year ended 31 December 2008)</t>
  </si>
  <si>
    <t>(The Condensed Unaudited Consolidated Cash Flow Statement should be read in conjunction with the audited financial statements of FTSHB for the financial year ended 31 December 2008)</t>
  </si>
  <si>
    <t>At 1 January 2009</t>
  </si>
  <si>
    <t>The accounting policies adopted in the quarterly financial report are consistent with those adopted for the financial year ended 31 December 2008.</t>
  </si>
  <si>
    <t>The audit report of the Company's financial statements for the financial year ended 31 December 2008 was not subject to any audit qualification.</t>
  </si>
  <si>
    <t>There are no changes in the contigent liabilities as at the date of this report since the preceeding financial year ended 31 December 2008, save as disclosed below :</t>
  </si>
  <si>
    <t>Net loss for the period</t>
  </si>
  <si>
    <t>Intangible assets</t>
  </si>
  <si>
    <t>Provision of taxation</t>
  </si>
  <si>
    <t xml:space="preserve">NET ASSETS PER SHARE ATTRIBUTABLE TO THE </t>
  </si>
  <si>
    <t>ORDINARY EQUITY HOLDERS OF THE COMPANY(SEN)</t>
  </si>
  <si>
    <t>(The Condensed Unaudited Consolidated Balance Sheet should be read in conjunction with the audited financial statements of FTSHB for the financial year ended 31 December 2008)</t>
  </si>
  <si>
    <t>Unudited</t>
  </si>
  <si>
    <t>Net cash generated from operating activities</t>
  </si>
  <si>
    <t>Amortisation of intangible assets</t>
  </si>
  <si>
    <t>Additions in development costs</t>
  </si>
  <si>
    <t xml:space="preserve">utilisation as per prospectus dated 30 November 2004 </t>
  </si>
  <si>
    <t>timeframe for utilisation</t>
  </si>
  <si>
    <t xml:space="preserve">     Extension of the timeframe for a period of twelve (12) months to 21 December 2009 for the utilisation of the remaining proceeds allocated for the R&amp;D; and</t>
  </si>
  <si>
    <t>(ii) Overseas expansion</t>
  </si>
  <si>
    <t>(The Condensed Unaudited Consolidated Income Statements should be read in conjunction with the audited financial statements of Fast Track Solution Holdings Berhad ("FTSHB" or "Company") for the financial year ended 31 December 2008)</t>
  </si>
  <si>
    <t>Operating (loss)/profit before working capital changes</t>
  </si>
  <si>
    <t>Balance unutilised</t>
  </si>
  <si>
    <t>On going utilisation for current and planned R&amp;D work</t>
  </si>
  <si>
    <t xml:space="preserve">    Variation in the utilisation of proceeds originally allocated for overseas expansion to working capital for the amount of RM2.0 million and extension of the timeframe</t>
  </si>
  <si>
    <r>
      <t>Revised utlisation</t>
    </r>
    <r>
      <rPr>
        <b/>
        <sz val="10"/>
        <color indexed="10"/>
        <rFont val="Arial"/>
        <family val="2"/>
      </rPr>
      <t>*</t>
    </r>
  </si>
  <si>
    <t>To be utilised for future working capital purposes</t>
  </si>
  <si>
    <t>30/06/09</t>
  </si>
  <si>
    <t>30/06/08</t>
  </si>
  <si>
    <t>CONDENSED CONSOLIDATED CASH FLOW STATEMENT FOR THE SECOND QUARTER ENDED 30 JUNE 2009</t>
  </si>
  <si>
    <t>At 30 June 2009</t>
  </si>
  <si>
    <t>At 30 June 2008</t>
  </si>
  <si>
    <t>Minority interest arising on</t>
  </si>
  <si>
    <t>business combination</t>
  </si>
  <si>
    <t>FOR THE SECOND QUARTER ENDED 30 JUNE 2009</t>
  </si>
  <si>
    <t>The Group recorded a revenue of RM1.509 million with loss before taxation of RM1.171 million for the financial  period ended 30 June 2009 as compared to revenue of RM0.252 million with loss before taxation of RM0.603 million in the preceding year correspondence period.</t>
  </si>
  <si>
    <t xml:space="preserve">   Actual utilisation as at 30/6/09</t>
  </si>
  <si>
    <t>The Board of Directors did not recommend any dividend for the current quarter ended 30 June 2009.</t>
  </si>
  <si>
    <t>CONDENSED CONSOLIDATED INCOME STATEMENTS FOR THE SECOND QUARTER ENDED 3O JUNE 2009</t>
  </si>
  <si>
    <t>Basic loss per ordinary share attributable to</t>
  </si>
  <si>
    <t>Decrease in receivables</t>
  </si>
  <si>
    <t>i)</t>
  </si>
  <si>
    <t>ii)</t>
  </si>
  <si>
    <t>MIMB Investment Bank Bhd("MIMB")/FTSHB is to submit a proposal to the SC to meet the Revised Equity Condition within 6 months from the date of the Approval Letter;</t>
  </si>
  <si>
    <t>MIMB/FTSHB is to submit a quarterly report to the SC on the progress of MITI’s share allocation process.</t>
  </si>
  <si>
    <t>iii)</t>
  </si>
  <si>
    <t>iv)</t>
  </si>
  <si>
    <t>Basic loss per share attributable to ordinary equity holders of the Company (sen)</t>
  </si>
  <si>
    <t>The Group's borrowings which are denominated in Ringgit Malaysia as at 30 June 2009 are as follows:</t>
  </si>
  <si>
    <t>*   On 16 January 2009, FTSHB had obtained the approval from the SC for the revision in the utilisation of proceeds as follows:</t>
  </si>
  <si>
    <t>-</t>
  </si>
  <si>
    <t>ordinary equity holder of the Company</t>
  </si>
  <si>
    <t>Decrease in payables</t>
  </si>
  <si>
    <t>Net outflow from acquisition of subsidiaries</t>
  </si>
  <si>
    <t>The interim financial report has been prepared in compliance with FRS 134 (Interim Financial Reporting) issued by the Malaysian Accounting Standards Board ("MASB") and Paragraph 9.22 and Appendix 9B of the Listing Requirements of Bursa Malaysia Securities Berhad (“Bursa Securities”) for the ACE Market and should be read in conjunction with the audited financial statements of FTSHB and its subsidiary companies (“the Group”) for the financial year ended 31 December 2008.</t>
  </si>
  <si>
    <t>There was no material event subsequent to the end of the current quarter ended 30 June 2009 that has not been reflected in the current quarter under review.</t>
  </si>
  <si>
    <t>The revenue in the current quarter ended 30 June 2009 has increased by 828.3% from RM0.127 million in the preceding year corresponding quarter to RM1.179 million. The increase in revenue was due to increase in the online games and projects implemented during this quarter. The operating expenses has increased from RM0.646 million to RM1.544 million in the current quarter as compared to the corresponding quarter in the preceding year mainly due to higher outsourcing charges inccured. Consequently, the impact of the increase in operation expenses has resulted in the Group to record a loss before taxation of RM0.373 million as compared to the corresponding quarter in the preceding year loss before taxation of RM0.430 million.</t>
  </si>
  <si>
    <t>The increase in revenue was mainly due to the increase in the online games and projects implemented during the financial period ended 30 June 2009. The operating costs has increased from RM0.948 million to RM2.697 million mainly due to higher outsource charges inccurred during the financial  period ended 30 June 2009 as compared to the corresponding period in the preceding year.  Hence, the higher operating costs have resulted to higher loss before taxation of RM1.171 million in the financial  period ended 30 June 2009.</t>
  </si>
  <si>
    <t>Compared with the preceding quarter, the revenue in the current quarter ended 30 June 2009 has increase by 257.3% from RM0.330 million to RM1.179 million. The increase in revenue was mainly due to increase in the online games and projects implemented in the current quarter as compared to the preceding quarter. The operating expenses has increased from RM1.210 million to RM1.544 million in the current quarter as compared to the preceding quarter mainly due to higher outsourcing charges incurred during the current quarter. Consequently, the Group recorded a loss before taxation of RM0.373 million in the current quarter as compared to the preceding quarter loss before taxation of RM0.855 million.</t>
  </si>
  <si>
    <t>Barring any unforeseen circumstances, the Directors of FTSHB are expecting an improvement in the financial performance of the Group for the financial year ending 31 December 2009 mainly due to the venturing into online gaming sector whereby a new product will be launched in September or October 2009 compled with the expected increase in sales of servers and components. The Directors and management of the Group have been actively pursuing business opportunities in order to propel future growth of the Group under current uncertain market condition.</t>
  </si>
  <si>
    <t>FTSHB had, on 19 June 2009, submitted an application for an extension of time to meet the 30% Bumiputera shareholding requirement to the Securities Commission("SC").</t>
  </si>
  <si>
    <t>The SC had vide its letter dated 14 July 2009 approved the extension of time to meet the Bumiputera shareholding requirement ("Approval Letter") as follows :</t>
  </si>
  <si>
    <t>FTSHB is to comply with the Bumiputera equity condition by 31 December 2010 via the allocation of 12.5% of its enlarged issued and paid-up share capital to bumiputera investors recognised by the Ministry of International Trade and Industry (“MITI”) within 5 years from its listing on the ACE Market of Bursa Securities (“Revised Equity Condition”). In connection thereto, the shares must be allocated to public shareholders (as defined under the Listing Requirements of Bursa Securities for the ACE Market). As such, the equity condition imposed via the SC’s letter 7 July 2004 will no longer be applicable;</t>
  </si>
  <si>
    <t>MIMB/FTSHBis to submit an application to MITI for purposes of the allocation of shares to Bumiputera investors. In the event the said shares are not fully subscribed by the Bumiputera investors or MITI fails to allocate the shares within 1 year, FTSHB will be exempted from complying with the Revised Equity Condition; and</t>
  </si>
  <si>
    <t>Research &amp; development ( 'R&amp;D') expenses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</si>
</sst>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000_);_(* \(#,##0.0000\);_(* &quot;-&quot;??_);_(@_)"/>
    <numFmt numFmtId="172" formatCode="_(* #,##0.000_);_(* \(#,##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33">
    <font>
      <sz val="11"/>
      <color indexed="8"/>
      <name val="Calibri"/>
      <family val="2"/>
    </font>
    <font>
      <sz val="10"/>
      <name val="Arial"/>
      <family val="2"/>
    </font>
    <font>
      <b/>
      <sz val="10"/>
      <name val="Arial"/>
      <family val="2"/>
    </font>
    <font>
      <i/>
      <sz val="9"/>
      <name val="Arial"/>
      <family val="2"/>
    </font>
    <font>
      <b/>
      <u val="singleAccounting"/>
      <sz val="10"/>
      <name val="Arial"/>
      <family val="2"/>
    </font>
    <font>
      <i/>
      <sz val="10"/>
      <name val="Arial"/>
      <family val="2"/>
    </font>
    <font>
      <b/>
      <i/>
      <sz val="10"/>
      <name val="Arial"/>
      <family val="2"/>
    </font>
    <font>
      <u val="single"/>
      <sz val="10"/>
      <name val="Arial"/>
      <family val="2"/>
    </font>
    <font>
      <sz val="9"/>
      <name val="Arial"/>
      <family val="2"/>
    </font>
    <font>
      <sz val="10"/>
      <name val="Calibri"/>
      <family val="2"/>
    </font>
    <font>
      <sz val="11"/>
      <name val="Calibri"/>
      <family val="2"/>
    </font>
    <font>
      <sz val="8"/>
      <name val="Calibri"/>
      <family val="2"/>
    </font>
    <font>
      <b/>
      <i/>
      <sz val="9"/>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border>
    <border>
      <left/>
      <right/>
      <top style="thin"/>
      <bottom style="thin"/>
    </border>
    <border>
      <left/>
      <right/>
      <top style="thin"/>
      <bottom style="double"/>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right/>
      <top/>
      <bottom style="double"/>
    </border>
    <border>
      <left/>
      <right/>
      <top/>
      <bottom style="thin"/>
    </border>
    <border>
      <left/>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11">
    <xf numFmtId="0" fontId="0" fillId="0" borderId="0" xfId="0" applyAlignment="1">
      <alignment/>
    </xf>
    <xf numFmtId="49" fontId="2" fillId="24" borderId="0" xfId="42" applyNumberFormat="1" applyFont="1" applyFill="1" applyAlignment="1">
      <alignment horizontal="center"/>
    </xf>
    <xf numFmtId="170" fontId="2" fillId="24" borderId="0" xfId="42" applyNumberFormat="1" applyFont="1" applyFill="1" applyAlignment="1">
      <alignment horizontal="center"/>
    </xf>
    <xf numFmtId="170" fontId="2" fillId="24" borderId="0" xfId="42" applyNumberFormat="1" applyFont="1" applyFill="1" applyAlignment="1" quotePrefix="1">
      <alignment horizontal="center"/>
    </xf>
    <xf numFmtId="39" fontId="2" fillId="24" borderId="0" xfId="42" applyNumberFormat="1" applyFont="1" applyFill="1" applyAlignment="1">
      <alignment horizontal="center"/>
    </xf>
    <xf numFmtId="49" fontId="2" fillId="24" borderId="0" xfId="42" applyNumberFormat="1" applyFont="1" applyFill="1" applyAlignment="1">
      <alignment/>
    </xf>
    <xf numFmtId="49" fontId="3" fillId="24" borderId="0" xfId="42" applyNumberFormat="1" applyFont="1" applyFill="1" applyAlignment="1">
      <alignment horizontal="center"/>
    </xf>
    <xf numFmtId="49" fontId="2" fillId="24" borderId="0" xfId="42" applyNumberFormat="1" applyFont="1" applyFill="1" applyAlignment="1">
      <alignment horizontal="left"/>
    </xf>
    <xf numFmtId="38" fontId="1" fillId="24" borderId="0" xfId="0" applyNumberFormat="1" applyFont="1" applyFill="1" applyAlignment="1">
      <alignment/>
    </xf>
    <xf numFmtId="0" fontId="1" fillId="24" borderId="0" xfId="0" applyFont="1" applyFill="1" applyAlignment="1">
      <alignment/>
    </xf>
    <xf numFmtId="170" fontId="2" fillId="24" borderId="0" xfId="42" applyNumberFormat="1" applyFont="1" applyFill="1" applyAlignment="1">
      <alignment/>
    </xf>
    <xf numFmtId="170" fontId="4" fillId="24" borderId="0" xfId="42" applyNumberFormat="1" applyFont="1" applyFill="1" applyBorder="1" applyAlignment="1">
      <alignment horizontal="center"/>
    </xf>
    <xf numFmtId="0" fontId="2" fillId="24" borderId="0" xfId="42" applyNumberFormat="1" applyFont="1" applyFill="1" applyAlignment="1">
      <alignment horizontal="center" vertical="justify"/>
    </xf>
    <xf numFmtId="170" fontId="2" fillId="24" borderId="0" xfId="42" applyNumberFormat="1" applyFont="1" applyFill="1" applyBorder="1" applyAlignment="1">
      <alignment horizontal="justify" vertical="center" wrapText="1"/>
    </xf>
    <xf numFmtId="170" fontId="2" fillId="24" borderId="0" xfId="42" applyNumberFormat="1" applyFont="1" applyFill="1" applyAlignment="1">
      <alignment horizontal="center" vertical="center" wrapText="1"/>
    </xf>
    <xf numFmtId="170" fontId="2" fillId="24" borderId="0" xfId="42" applyNumberFormat="1" applyFont="1" applyFill="1" applyAlignment="1">
      <alignment horizontal="right" vertical="center" wrapText="1"/>
    </xf>
    <xf numFmtId="170" fontId="2" fillId="24" borderId="0" xfId="42" applyNumberFormat="1" applyFont="1" applyFill="1" applyAlignment="1">
      <alignment horizontal="right"/>
    </xf>
    <xf numFmtId="170" fontId="1" fillId="24" borderId="0" xfId="42" applyNumberFormat="1" applyFont="1" applyFill="1" applyAlignment="1">
      <alignment/>
    </xf>
    <xf numFmtId="0" fontId="2" fillId="24" borderId="0" xfId="0" applyFont="1" applyFill="1" applyAlignment="1">
      <alignment horizontal="center"/>
    </xf>
    <xf numFmtId="0" fontId="2" fillId="24" borderId="0" xfId="0" applyFont="1" applyFill="1" applyAlignment="1">
      <alignment/>
    </xf>
    <xf numFmtId="170" fontId="1" fillId="24" borderId="10" xfId="42" applyNumberFormat="1" applyFont="1" applyFill="1" applyBorder="1" applyAlignment="1">
      <alignment/>
    </xf>
    <xf numFmtId="170" fontId="1" fillId="24" borderId="11" xfId="42" applyNumberFormat="1" applyFont="1" applyFill="1" applyBorder="1" applyAlignment="1">
      <alignment/>
    </xf>
    <xf numFmtId="170" fontId="1" fillId="24" borderId="0" xfId="0" applyNumberFormat="1" applyFont="1" applyFill="1" applyAlignment="1">
      <alignment/>
    </xf>
    <xf numFmtId="0" fontId="1" fillId="24" borderId="0" xfId="0" applyFont="1" applyFill="1" applyAlignment="1">
      <alignment horizontal="left" vertical="top" wrapText="1"/>
    </xf>
    <xf numFmtId="170" fontId="1" fillId="24" borderId="0" xfId="42" applyNumberFormat="1" applyFont="1" applyFill="1" applyBorder="1" applyAlignment="1">
      <alignment/>
    </xf>
    <xf numFmtId="170" fontId="1" fillId="24" borderId="0" xfId="42" applyNumberFormat="1" applyFont="1" applyFill="1" applyAlignment="1">
      <alignment horizontal="center"/>
    </xf>
    <xf numFmtId="170" fontId="1" fillId="24" borderId="12" xfId="42" applyNumberFormat="1" applyFont="1" applyFill="1" applyBorder="1" applyAlignment="1">
      <alignment/>
    </xf>
    <xf numFmtId="3" fontId="1" fillId="24" borderId="0" xfId="0" applyNumberFormat="1" applyFont="1" applyFill="1" applyAlignment="1">
      <alignment/>
    </xf>
    <xf numFmtId="0" fontId="5" fillId="24" borderId="0" xfId="0" applyFont="1" applyFill="1" applyAlignment="1">
      <alignment/>
    </xf>
    <xf numFmtId="170" fontId="1" fillId="0" borderId="0" xfId="42" applyNumberFormat="1" applyFont="1" applyFill="1" applyAlignment="1">
      <alignment/>
    </xf>
    <xf numFmtId="49" fontId="2" fillId="0" borderId="0" xfId="0" applyNumberFormat="1" applyFont="1" applyFill="1" applyAlignment="1">
      <alignment/>
    </xf>
    <xf numFmtId="0" fontId="1" fillId="0" borderId="0" xfId="0" applyFont="1" applyFill="1" applyAlignment="1">
      <alignment/>
    </xf>
    <xf numFmtId="49" fontId="1" fillId="0" borderId="0" xfId="0" applyNumberFormat="1" applyFont="1" applyFill="1" applyAlignment="1">
      <alignment/>
    </xf>
    <xf numFmtId="0" fontId="1" fillId="0" borderId="0" xfId="0" applyFont="1" applyFill="1" applyAlignment="1">
      <alignment horizontal="left" vertical="top" wrapText="1"/>
    </xf>
    <xf numFmtId="0" fontId="2" fillId="0" borderId="0" xfId="0" applyFont="1" applyFill="1" applyAlignment="1">
      <alignment/>
    </xf>
    <xf numFmtId="15" fontId="1" fillId="0" borderId="0" xfId="0" applyNumberFormat="1" applyFont="1" applyFill="1" applyAlignment="1">
      <alignment horizontal="center" vertical="top" wrapText="1"/>
    </xf>
    <xf numFmtId="0" fontId="1" fillId="0" borderId="0" xfId="0" applyFont="1" applyFill="1" applyAlignment="1">
      <alignment horizontal="center" vertical="top" wrapText="1"/>
    </xf>
    <xf numFmtId="170" fontId="1" fillId="0" borderId="0" xfId="42" applyNumberFormat="1" applyFont="1" applyFill="1" applyAlignment="1">
      <alignment vertical="top" wrapText="1"/>
    </xf>
    <xf numFmtId="43" fontId="1" fillId="0" borderId="0" xfId="42" applyNumberFormat="1" applyFont="1" applyFill="1" applyAlignment="1">
      <alignment vertical="top" wrapText="1"/>
    </xf>
    <xf numFmtId="170" fontId="1" fillId="0" borderId="0" xfId="42" applyNumberFormat="1" applyFont="1" applyFill="1" applyAlignment="1">
      <alignment horizontal="right" vertical="top" wrapText="1"/>
    </xf>
    <xf numFmtId="0" fontId="2" fillId="0" borderId="0" xfId="0" applyFont="1" applyFill="1" applyAlignment="1">
      <alignment horizontal="left" vertical="center" wrapText="1"/>
    </xf>
    <xf numFmtId="49" fontId="1" fillId="0" borderId="0" xfId="42" applyNumberFormat="1" applyFont="1" applyFill="1" applyAlignment="1">
      <alignment/>
    </xf>
    <xf numFmtId="170" fontId="1" fillId="0" borderId="0" xfId="0" applyNumberFormat="1" applyFont="1" applyFill="1" applyAlignment="1">
      <alignment horizontal="left" vertical="center" wrapText="1"/>
    </xf>
    <xf numFmtId="0" fontId="6" fillId="0" borderId="0" xfId="0" applyFont="1" applyFill="1" applyAlignment="1">
      <alignment horizontal="left" vertical="center"/>
    </xf>
    <xf numFmtId="0" fontId="1" fillId="0" borderId="0" xfId="0" applyFont="1" applyFill="1" applyAlignment="1">
      <alignment horizontal="right"/>
    </xf>
    <xf numFmtId="0" fontId="1" fillId="0" borderId="0" xfId="0" applyFont="1" applyFill="1" applyBorder="1" applyAlignment="1">
      <alignment horizontal="left" vertical="center" wrapText="1"/>
    </xf>
    <xf numFmtId="0" fontId="1" fillId="0" borderId="0" xfId="0" applyFont="1" applyFill="1" applyBorder="1" applyAlignment="1">
      <alignment/>
    </xf>
    <xf numFmtId="170" fontId="1" fillId="0" borderId="0" xfId="0" applyNumberFormat="1" applyFont="1" applyFill="1" applyBorder="1" applyAlignment="1">
      <alignment/>
    </xf>
    <xf numFmtId="172" fontId="1" fillId="0" borderId="0" xfId="42" applyNumberFormat="1" applyFont="1" applyFill="1" applyAlignment="1">
      <alignment horizontal="left" vertical="center" wrapText="1"/>
    </xf>
    <xf numFmtId="173" fontId="1" fillId="0" borderId="0" xfId="59" applyNumberFormat="1" applyFont="1" applyFill="1" applyAlignment="1">
      <alignment horizontal="left" vertical="center" wrapText="1"/>
    </xf>
    <xf numFmtId="10" fontId="1" fillId="0" borderId="0" xfId="59" applyNumberFormat="1" applyFont="1" applyFill="1" applyAlignment="1">
      <alignment horizontal="left" vertical="center" wrapText="1"/>
    </xf>
    <xf numFmtId="49" fontId="1" fillId="24" borderId="0" xfId="0" applyNumberFormat="1" applyFont="1" applyFill="1" applyAlignment="1">
      <alignment/>
    </xf>
    <xf numFmtId="0" fontId="1" fillId="0" borderId="0" xfId="0" applyFont="1" applyAlignment="1">
      <alignment/>
    </xf>
    <xf numFmtId="0" fontId="2" fillId="24" borderId="0" xfId="0" applyFont="1" applyFill="1" applyAlignment="1">
      <alignment/>
    </xf>
    <xf numFmtId="0" fontId="1" fillId="24" borderId="0" xfId="0" applyFont="1" applyFill="1" applyAlignment="1">
      <alignment horizontal="justify" vertical="top"/>
    </xf>
    <xf numFmtId="0" fontId="2" fillId="24" borderId="0" xfId="0" applyFont="1" applyFill="1" applyAlignment="1">
      <alignment horizontal="right" wrapText="1"/>
    </xf>
    <xf numFmtId="0" fontId="2" fillId="0" borderId="13" xfId="0" applyFont="1" applyFill="1" applyBorder="1" applyAlignment="1">
      <alignment horizontal="center"/>
    </xf>
    <xf numFmtId="0" fontId="2" fillId="0" borderId="14" xfId="0" applyFont="1" applyFill="1" applyBorder="1" applyAlignment="1">
      <alignment horizontal="center"/>
    </xf>
    <xf numFmtId="3" fontId="1" fillId="24" borderId="15" xfId="0" applyNumberFormat="1" applyFont="1" applyFill="1" applyBorder="1" applyAlignment="1">
      <alignment horizontal="right" vertical="top" wrapText="1"/>
    </xf>
    <xf numFmtId="0" fontId="1" fillId="0" borderId="0" xfId="0" applyFont="1" applyFill="1" applyAlignment="1">
      <alignment wrapText="1"/>
    </xf>
    <xf numFmtId="0" fontId="2" fillId="0" borderId="0" xfId="0" applyFont="1" applyFill="1" applyAlignment="1">
      <alignment horizontal="right" wrapText="1"/>
    </xf>
    <xf numFmtId="49" fontId="1" fillId="0" borderId="0" xfId="0" applyNumberFormat="1" applyFont="1" applyAlignment="1">
      <alignment/>
    </xf>
    <xf numFmtId="0" fontId="1" fillId="0" borderId="0" xfId="0" applyFont="1" applyAlignment="1">
      <alignment horizontal="right" vertical="top" wrapText="1"/>
    </xf>
    <xf numFmtId="0" fontId="7" fillId="0" borderId="0" xfId="0" applyFont="1" applyAlignment="1">
      <alignment horizontal="right" vertical="top" wrapText="1"/>
    </xf>
    <xf numFmtId="0" fontId="1" fillId="0" borderId="0" xfId="0" applyFont="1" applyAlignment="1">
      <alignment horizontal="left" vertical="center"/>
    </xf>
    <xf numFmtId="170" fontId="1" fillId="0" borderId="0" xfId="42" applyNumberFormat="1" applyFont="1" applyAlignment="1">
      <alignment horizontal="left" vertical="top" wrapText="1"/>
    </xf>
    <xf numFmtId="0" fontId="1" fillId="0" borderId="0" xfId="0" applyFont="1" applyFill="1" applyAlignment="1">
      <alignment vertical="top" wrapText="1"/>
    </xf>
    <xf numFmtId="0" fontId="1" fillId="0" borderId="0" xfId="0" applyFont="1" applyFill="1" applyAlignment="1">
      <alignment vertical="center" wrapText="1"/>
    </xf>
    <xf numFmtId="0" fontId="2" fillId="0" borderId="0" xfId="0" applyFont="1" applyFill="1" applyAlignment="1">
      <alignment horizontal="right"/>
    </xf>
    <xf numFmtId="170" fontId="2" fillId="0" borderId="0" xfId="42" applyNumberFormat="1" applyFont="1" applyFill="1" applyAlignment="1" quotePrefix="1">
      <alignment horizontal="right"/>
    </xf>
    <xf numFmtId="170" fontId="2" fillId="0" borderId="0" xfId="42" applyNumberFormat="1" applyFont="1" applyFill="1" applyAlignment="1" quotePrefix="1">
      <alignment horizontal="center"/>
    </xf>
    <xf numFmtId="43" fontId="1" fillId="0" borderId="0" xfId="0" applyNumberFormat="1" applyFont="1" applyFill="1" applyAlignment="1">
      <alignment/>
    </xf>
    <xf numFmtId="0" fontId="1" fillId="24"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Alignment="1">
      <alignment horizontal="left" vertical="center" wrapText="1"/>
    </xf>
    <xf numFmtId="0" fontId="1" fillId="24" borderId="0" xfId="0" applyFont="1" applyFill="1" applyAlignment="1">
      <alignment wrapText="1"/>
    </xf>
    <xf numFmtId="0" fontId="1" fillId="0" borderId="0" xfId="0" applyFont="1" applyAlignment="1">
      <alignment horizontal="left" vertical="top" wrapText="1"/>
    </xf>
    <xf numFmtId="49" fontId="5" fillId="0" borderId="0" xfId="42" applyNumberFormat="1" applyFont="1" applyFill="1" applyAlignment="1">
      <alignment horizontal="center"/>
    </xf>
    <xf numFmtId="0" fontId="1" fillId="24" borderId="16" xfId="0" applyFont="1" applyFill="1" applyBorder="1" applyAlignment="1">
      <alignment horizontal="left" vertical="top" wrapText="1"/>
    </xf>
    <xf numFmtId="0" fontId="1" fillId="24" borderId="17" xfId="0" applyFont="1" applyFill="1" applyBorder="1" applyAlignment="1">
      <alignment horizontal="left" vertical="top" wrapText="1"/>
    </xf>
    <xf numFmtId="170" fontId="1" fillId="0" borderId="18" xfId="42" applyNumberFormat="1" applyFont="1" applyBorder="1" applyAlignment="1">
      <alignment vertical="justify" wrapText="1"/>
    </xf>
    <xf numFmtId="170" fontId="1" fillId="0" borderId="18" xfId="42" applyNumberFormat="1" applyFont="1" applyBorder="1" applyAlignment="1">
      <alignment horizontal="left" vertical="top" wrapText="1"/>
    </xf>
    <xf numFmtId="0" fontId="9" fillId="24" borderId="0" xfId="0" applyFont="1" applyFill="1" applyAlignment="1">
      <alignment/>
    </xf>
    <xf numFmtId="0" fontId="1" fillId="0" borderId="0" xfId="0" applyFont="1" applyAlignment="1">
      <alignment horizontal="justify" vertical="justify"/>
    </xf>
    <xf numFmtId="170" fontId="2" fillId="24" borderId="15" xfId="42" applyNumberFormat="1" applyFont="1" applyFill="1" applyBorder="1" applyAlignment="1">
      <alignment horizontal="justify" vertical="center" wrapText="1"/>
    </xf>
    <xf numFmtId="0" fontId="8" fillId="24" borderId="0" xfId="0" applyFont="1" applyFill="1" applyAlignment="1">
      <alignment/>
    </xf>
    <xf numFmtId="0" fontId="2" fillId="24" borderId="0" xfId="42" applyNumberFormat="1" applyFont="1" applyFill="1" applyAlignment="1">
      <alignment horizontal="center" vertical="center" wrapText="1"/>
    </xf>
    <xf numFmtId="49" fontId="1" fillId="0" borderId="0" xfId="0" applyNumberFormat="1" applyFont="1" applyFill="1" applyAlignment="1">
      <alignment horizontal="right" vertical="top" wrapText="1"/>
    </xf>
    <xf numFmtId="49" fontId="1" fillId="0" borderId="0" xfId="0" applyNumberFormat="1" applyFont="1" applyFill="1" applyAlignment="1">
      <alignment vertical="top" wrapText="1"/>
    </xf>
    <xf numFmtId="170" fontId="10" fillId="24" borderId="0" xfId="42" applyNumberFormat="1" applyFont="1" applyFill="1" applyAlignment="1">
      <alignment/>
    </xf>
    <xf numFmtId="170" fontId="10" fillId="24" borderId="0" xfId="42" applyNumberFormat="1" applyFont="1" applyFill="1" applyBorder="1" applyAlignment="1">
      <alignment/>
    </xf>
    <xf numFmtId="170" fontId="10" fillId="24" borderId="0" xfId="42" applyNumberFormat="1" applyFont="1" applyFill="1" applyAlignment="1">
      <alignment horizontal="center"/>
    </xf>
    <xf numFmtId="170" fontId="10" fillId="24" borderId="12" xfId="42" applyNumberFormat="1" applyFont="1" applyFill="1" applyBorder="1" applyAlignment="1">
      <alignment/>
    </xf>
    <xf numFmtId="170" fontId="10" fillId="24" borderId="0" xfId="42" applyNumberFormat="1" applyFont="1" applyFill="1" applyAlignment="1">
      <alignment vertical="center"/>
    </xf>
    <xf numFmtId="170" fontId="10" fillId="24" borderId="0" xfId="42" applyNumberFormat="1" applyFont="1" applyFill="1" applyAlignment="1">
      <alignment horizontal="center" vertical="justify" wrapText="1"/>
    </xf>
    <xf numFmtId="49" fontId="10" fillId="24" borderId="0" xfId="42" applyNumberFormat="1" applyFont="1" applyFill="1" applyAlignment="1">
      <alignment horizontal="right" vertical="center"/>
    </xf>
    <xf numFmtId="170" fontId="10" fillId="24" borderId="0" xfId="42" applyNumberFormat="1" applyFont="1" applyFill="1" applyAlignment="1">
      <alignment horizontal="left" vertical="center" wrapText="1"/>
    </xf>
    <xf numFmtId="49" fontId="10" fillId="24" borderId="0" xfId="42" applyNumberFormat="1" applyFont="1" applyFill="1" applyAlignment="1">
      <alignment vertical="center"/>
    </xf>
    <xf numFmtId="49" fontId="10" fillId="24" borderId="0" xfId="42" applyNumberFormat="1" applyFont="1" applyFill="1" applyAlignment="1">
      <alignment/>
    </xf>
    <xf numFmtId="170" fontId="10" fillId="24" borderId="19" xfId="42" applyNumberFormat="1" applyFont="1" applyFill="1" applyBorder="1" applyAlignment="1">
      <alignment/>
    </xf>
    <xf numFmtId="170" fontId="10" fillId="24" borderId="19" xfId="42" applyNumberFormat="1" applyFont="1" applyFill="1" applyBorder="1" applyAlignment="1">
      <alignment horizontal="center"/>
    </xf>
    <xf numFmtId="170" fontId="10" fillId="24" borderId="12" xfId="42" applyNumberFormat="1" applyFont="1" applyFill="1" applyBorder="1" applyAlignment="1">
      <alignment horizontal="center"/>
    </xf>
    <xf numFmtId="170" fontId="10" fillId="24" borderId="0" xfId="42" applyNumberFormat="1" applyFont="1" applyFill="1" applyBorder="1" applyAlignment="1">
      <alignment horizontal="center"/>
    </xf>
    <xf numFmtId="43" fontId="10" fillId="24" borderId="0" xfId="42" applyFont="1" applyFill="1" applyBorder="1" applyAlignment="1">
      <alignment horizontal="center"/>
    </xf>
    <xf numFmtId="43" fontId="10" fillId="24" borderId="0" xfId="42" applyNumberFormat="1" applyFont="1" applyFill="1" applyAlignment="1">
      <alignment/>
    </xf>
    <xf numFmtId="43" fontId="10" fillId="24" borderId="0" xfId="42" applyFont="1" applyFill="1" applyAlignment="1">
      <alignment horizontal="right"/>
    </xf>
    <xf numFmtId="171" fontId="10" fillId="24" borderId="0" xfId="42" applyNumberFormat="1" applyFont="1" applyFill="1" applyAlignment="1">
      <alignment/>
    </xf>
    <xf numFmtId="9" fontId="10" fillId="24" borderId="0" xfId="59" applyFont="1" applyFill="1" applyAlignment="1">
      <alignment/>
    </xf>
    <xf numFmtId="4" fontId="10" fillId="24" borderId="0" xfId="42" applyNumberFormat="1" applyFont="1" applyFill="1" applyAlignment="1">
      <alignment/>
    </xf>
    <xf numFmtId="170" fontId="10" fillId="24" borderId="11" xfId="42" applyNumberFormat="1" applyFont="1" applyFill="1" applyBorder="1" applyAlignment="1">
      <alignment/>
    </xf>
    <xf numFmtId="170" fontId="10" fillId="24" borderId="0" xfId="42" applyNumberFormat="1" applyFont="1" applyFill="1" applyBorder="1" applyAlignment="1">
      <alignment horizontal="right"/>
    </xf>
    <xf numFmtId="170" fontId="10" fillId="24" borderId="20" xfId="42" applyNumberFormat="1" applyFont="1" applyFill="1" applyBorder="1" applyAlignment="1">
      <alignment/>
    </xf>
    <xf numFmtId="170" fontId="10" fillId="24" borderId="0" xfId="42" applyNumberFormat="1" applyFont="1" applyFill="1" applyAlignment="1">
      <alignment horizontal="right"/>
    </xf>
    <xf numFmtId="43" fontId="10" fillId="24" borderId="18" xfId="42" applyFont="1" applyFill="1" applyBorder="1" applyAlignment="1">
      <alignment/>
    </xf>
    <xf numFmtId="0" fontId="10" fillId="24" borderId="0" xfId="42" applyNumberFormat="1" applyFont="1" applyFill="1" applyAlignment="1">
      <alignment vertical="justify"/>
    </xf>
    <xf numFmtId="170" fontId="9" fillId="24" borderId="0" xfId="42" applyNumberFormat="1" applyFont="1" applyFill="1" applyAlignment="1">
      <alignment/>
    </xf>
    <xf numFmtId="170" fontId="10" fillId="0" borderId="0" xfId="42" applyNumberFormat="1" applyFont="1" applyAlignment="1">
      <alignment horizontal="center"/>
    </xf>
    <xf numFmtId="0" fontId="3" fillId="0" borderId="0" xfId="0" applyFont="1" applyFill="1" applyAlignment="1">
      <alignment wrapText="1"/>
    </xf>
    <xf numFmtId="0" fontId="12" fillId="0" borderId="0" xfId="0" applyFont="1" applyFill="1" applyAlignment="1">
      <alignment horizontal="right" wrapText="1"/>
    </xf>
    <xf numFmtId="0" fontId="3" fillId="24" borderId="0" xfId="0" applyFont="1" applyFill="1" applyAlignment="1">
      <alignment/>
    </xf>
    <xf numFmtId="0" fontId="3" fillId="24" borderId="0" xfId="0" applyFont="1" applyFill="1" applyAlignment="1">
      <alignment horizontal="justify" vertical="top"/>
    </xf>
    <xf numFmtId="43" fontId="3" fillId="24" borderId="0" xfId="42" applyFont="1" applyFill="1" applyAlignment="1">
      <alignment horizontal="justify" vertical="top"/>
    </xf>
    <xf numFmtId="170" fontId="3" fillId="24" borderId="0" xfId="0" applyNumberFormat="1" applyFont="1" applyFill="1" applyBorder="1" applyAlignment="1">
      <alignment horizontal="justify" vertical="top"/>
    </xf>
    <xf numFmtId="3" fontId="1" fillId="24" borderId="16" xfId="0" applyNumberFormat="1" applyFont="1" applyFill="1" applyBorder="1" applyAlignment="1">
      <alignment horizontal="right" vertical="top" wrapText="1"/>
    </xf>
    <xf numFmtId="3" fontId="1" fillId="24" borderId="17" xfId="0" applyNumberFormat="1" applyFont="1" applyFill="1" applyBorder="1" applyAlignment="1">
      <alignment horizontal="right" vertical="top" wrapText="1"/>
    </xf>
    <xf numFmtId="43" fontId="1" fillId="24" borderId="16" xfId="42" applyFont="1" applyFill="1" applyBorder="1" applyAlignment="1">
      <alignment horizontal="right" vertical="top" wrapText="1"/>
    </xf>
    <xf numFmtId="43" fontId="1" fillId="24" borderId="15" xfId="42" applyFont="1" applyFill="1" applyBorder="1" applyAlignment="1">
      <alignment horizontal="right" vertical="top" wrapText="1"/>
    </xf>
    <xf numFmtId="15" fontId="1" fillId="0" borderId="15" xfId="0" applyNumberFormat="1" applyFont="1" applyFill="1" applyBorder="1" applyAlignment="1" quotePrefix="1">
      <alignment horizontal="center" vertical="top"/>
    </xf>
    <xf numFmtId="43" fontId="1" fillId="0" borderId="15" xfId="42" applyFont="1" applyFill="1" applyBorder="1" applyAlignment="1">
      <alignment horizontal="center" vertical="top"/>
    </xf>
    <xf numFmtId="0" fontId="1" fillId="0" borderId="15" xfId="0" applyFont="1" applyFill="1" applyBorder="1" applyAlignment="1">
      <alignment horizontal="center" vertical="top"/>
    </xf>
    <xf numFmtId="3" fontId="1" fillId="0" borderId="15" xfId="0" applyNumberFormat="1" applyFont="1" applyFill="1" applyBorder="1" applyAlignment="1">
      <alignment horizontal="right" vertical="top" wrapText="1"/>
    </xf>
    <xf numFmtId="43" fontId="1" fillId="0" borderId="15" xfId="59" applyNumberFormat="1" applyFont="1" applyFill="1" applyBorder="1" applyAlignment="1">
      <alignment horizontal="right" vertical="top"/>
    </xf>
    <xf numFmtId="170" fontId="1" fillId="0" borderId="15" xfId="42" applyNumberFormat="1" applyFont="1" applyFill="1" applyBorder="1" applyAlignment="1">
      <alignment horizontal="right" vertical="top" wrapText="1"/>
    </xf>
    <xf numFmtId="43" fontId="1" fillId="0" borderId="15" xfId="42" applyFont="1" applyFill="1" applyBorder="1" applyAlignment="1">
      <alignment horizontal="right" vertical="top" wrapText="1"/>
    </xf>
    <xf numFmtId="0" fontId="1" fillId="0" borderId="15" xfId="0" applyFont="1" applyFill="1" applyBorder="1" applyAlignment="1">
      <alignment horizontal="left" vertical="top" wrapText="1"/>
    </xf>
    <xf numFmtId="43" fontId="1" fillId="0" borderId="15" xfId="42" applyFont="1" applyFill="1" applyBorder="1" applyAlignment="1">
      <alignment horizontal="left" vertical="top" wrapText="1"/>
    </xf>
    <xf numFmtId="0" fontId="2" fillId="0" borderId="15" xfId="0" applyFont="1" applyFill="1" applyBorder="1" applyAlignment="1">
      <alignment horizontal="left" vertical="top" wrapText="1"/>
    </xf>
    <xf numFmtId="0" fontId="2" fillId="24" borderId="21" xfId="0" applyFont="1" applyFill="1" applyBorder="1" applyAlignment="1">
      <alignment horizontal="right" wrapText="1"/>
    </xf>
    <xf numFmtId="0" fontId="2" fillId="24" borderId="22" xfId="0" applyFont="1" applyFill="1" applyBorder="1" applyAlignment="1">
      <alignment horizontal="right" wrapText="1"/>
    </xf>
    <xf numFmtId="0" fontId="2" fillId="24" borderId="23" xfId="0" applyFont="1" applyFill="1" applyBorder="1" applyAlignment="1">
      <alignment horizontal="right" wrapText="1"/>
    </xf>
    <xf numFmtId="0" fontId="2" fillId="24" borderId="24" xfId="0" applyFont="1" applyFill="1" applyBorder="1" applyAlignment="1">
      <alignment horizontal="right" wrapText="1"/>
    </xf>
    <xf numFmtId="0" fontId="2" fillId="24" borderId="16" xfId="0" applyFont="1" applyFill="1" applyBorder="1" applyAlignment="1">
      <alignment horizontal="right" wrapText="1"/>
    </xf>
    <xf numFmtId="0" fontId="2" fillId="24" borderId="17" xfId="0" applyFont="1" applyFill="1" applyBorder="1" applyAlignment="1">
      <alignment horizontal="right" wrapText="1"/>
    </xf>
    <xf numFmtId="0" fontId="2" fillId="24" borderId="15" xfId="0" applyFont="1" applyFill="1" applyBorder="1" applyAlignment="1">
      <alignment horizontal="right" wrapText="1"/>
    </xf>
    <xf numFmtId="0" fontId="2" fillId="0" borderId="0" xfId="0" applyFont="1" applyAlignment="1">
      <alignment/>
    </xf>
    <xf numFmtId="170" fontId="1" fillId="0" borderId="0" xfId="42" applyNumberFormat="1" applyFont="1" applyFill="1" applyAlignment="1">
      <alignment horizontal="left"/>
    </xf>
    <xf numFmtId="43" fontId="1" fillId="0" borderId="0" xfId="42" applyFont="1" applyFill="1" applyBorder="1" applyAlignment="1">
      <alignment horizontal="right"/>
    </xf>
    <xf numFmtId="43" fontId="1" fillId="0" borderId="0" xfId="42" applyFont="1" applyFill="1" applyBorder="1" applyAlignment="1">
      <alignment/>
    </xf>
    <xf numFmtId="0" fontId="2" fillId="0" borderId="25" xfId="0" applyFont="1" applyFill="1" applyBorder="1" applyAlignment="1">
      <alignment horizontal="center" vertical="center" wrapText="1"/>
    </xf>
    <xf numFmtId="0" fontId="10" fillId="0" borderId="0" xfId="0" applyFont="1" applyAlignment="1">
      <alignment horizontal="justify" vertical="justify"/>
    </xf>
    <xf numFmtId="0" fontId="32" fillId="0" borderId="0" xfId="0" applyFont="1" applyAlignment="1">
      <alignment/>
    </xf>
    <xf numFmtId="49" fontId="1" fillId="0" borderId="0" xfId="0" applyNumberFormat="1" applyFont="1" applyFill="1" applyAlignment="1">
      <alignment horizontal="left" vertical="top"/>
    </xf>
    <xf numFmtId="0" fontId="1" fillId="24" borderId="16" xfId="0" applyFont="1" applyFill="1" applyBorder="1" applyAlignment="1">
      <alignment horizontal="left" vertical="top" wrapText="1"/>
    </xf>
    <xf numFmtId="0" fontId="10" fillId="0" borderId="17" xfId="0" applyFont="1" applyBorder="1" applyAlignment="1">
      <alignment horizontal="left" vertical="top" wrapText="1"/>
    </xf>
    <xf numFmtId="0" fontId="1" fillId="0" borderId="0" xfId="0" applyFont="1" applyAlignment="1">
      <alignment horizontal="justify" vertical="center" wrapText="1"/>
    </xf>
    <xf numFmtId="2" fontId="1" fillId="0" borderId="0" xfId="0" applyNumberFormat="1" applyFont="1" applyFill="1" applyAlignment="1">
      <alignment horizontal="justify" vertical="center" wrapText="1"/>
    </xf>
    <xf numFmtId="0" fontId="1" fillId="24" borderId="0" xfId="0" applyFont="1" applyFill="1" applyAlignment="1">
      <alignment horizontal="justify" vertical="top" wrapText="1"/>
    </xf>
    <xf numFmtId="0" fontId="1" fillId="0" borderId="0" xfId="0" applyFont="1" applyFill="1" applyAlignment="1">
      <alignment horizontal="left" vertical="center" wrapText="1"/>
    </xf>
    <xf numFmtId="0" fontId="1" fillId="0" borderId="0" xfId="0" applyFont="1" applyFill="1" applyAlignment="1">
      <alignment horizontal="justify" vertical="top" wrapText="1"/>
    </xf>
    <xf numFmtId="0" fontId="2" fillId="24" borderId="0" xfId="0" applyFont="1" applyFill="1" applyAlignment="1">
      <alignment horizontal="left" vertical="center" wrapText="1"/>
    </xf>
    <xf numFmtId="0" fontId="1" fillId="0" borderId="0" xfId="0" applyFont="1" applyFill="1" applyAlignment="1">
      <alignment horizontal="justify" vertical="justify"/>
    </xf>
    <xf numFmtId="0" fontId="1" fillId="24" borderId="0" xfId="0" applyFont="1" applyFill="1" applyAlignment="1">
      <alignment wrapText="1"/>
    </xf>
    <xf numFmtId="0" fontId="9" fillId="24" borderId="0" xfId="42" applyNumberFormat="1" applyFont="1" applyFill="1" applyAlignment="1">
      <alignment horizontal="justify" vertical="justify"/>
    </xf>
    <xf numFmtId="49" fontId="2" fillId="24" borderId="0" xfId="42" applyNumberFormat="1" applyFont="1" applyFill="1" applyAlignment="1">
      <alignment horizontal="center"/>
    </xf>
    <xf numFmtId="49" fontId="3" fillId="24" borderId="0" xfId="42" applyNumberFormat="1" applyFont="1" applyFill="1" applyAlignment="1">
      <alignment horizontal="center"/>
    </xf>
    <xf numFmtId="170" fontId="2" fillId="24" borderId="0" xfId="42" applyNumberFormat="1" applyFont="1" applyFill="1" applyAlignment="1">
      <alignment horizontal="center"/>
    </xf>
    <xf numFmtId="49" fontId="10" fillId="24" borderId="0" xfId="42" applyNumberFormat="1" applyFont="1" applyFill="1" applyAlignment="1">
      <alignment horizontal="left" vertical="center" wrapText="1"/>
    </xf>
    <xf numFmtId="0" fontId="10" fillId="0" borderId="0" xfId="0" applyFont="1" applyAlignment="1">
      <alignment horizontal="left" vertical="center" wrapText="1"/>
    </xf>
    <xf numFmtId="0" fontId="2" fillId="24" borderId="16" xfId="42" applyNumberFormat="1" applyFont="1" applyFill="1" applyBorder="1" applyAlignment="1">
      <alignment horizontal="center" vertical="center" wrapText="1"/>
    </xf>
    <xf numFmtId="0" fontId="2" fillId="24" borderId="11" xfId="42" applyNumberFormat="1" applyFont="1" applyFill="1" applyBorder="1" applyAlignment="1">
      <alignment horizontal="center" vertical="center" wrapText="1"/>
    </xf>
    <xf numFmtId="0" fontId="2" fillId="24" borderId="17" xfId="42" applyNumberFormat="1" applyFont="1" applyFill="1" applyBorder="1" applyAlignment="1">
      <alignment horizontal="center" vertical="center" wrapText="1"/>
    </xf>
    <xf numFmtId="0" fontId="9" fillId="24" borderId="0" xfId="42" applyNumberFormat="1" applyFont="1" applyFill="1" applyAlignment="1">
      <alignment horizontal="left" vertical="center" wrapText="1"/>
    </xf>
    <xf numFmtId="170" fontId="10" fillId="24" borderId="0" xfId="42" applyNumberFormat="1" applyFont="1" applyFill="1" applyAlignment="1">
      <alignment horizontal="left" vertical="center" wrapText="1"/>
    </xf>
    <xf numFmtId="0" fontId="2" fillId="24" borderId="0" xfId="42" applyNumberFormat="1" applyFont="1" applyFill="1" applyAlignment="1">
      <alignment horizontal="center" vertical="justify"/>
    </xf>
    <xf numFmtId="0" fontId="10" fillId="24" borderId="0" xfId="42" applyNumberFormat="1" applyFont="1" applyFill="1" applyAlignment="1">
      <alignment horizontal="justify" vertical="justify"/>
    </xf>
    <xf numFmtId="0" fontId="1" fillId="24" borderId="0" xfId="0" applyFont="1" applyFill="1" applyAlignment="1">
      <alignment horizontal="left" vertical="top" wrapText="1"/>
    </xf>
    <xf numFmtId="0" fontId="10" fillId="24" borderId="0" xfId="42" applyNumberFormat="1" applyFont="1" applyFill="1" applyAlignment="1">
      <alignment horizontal="left" vertical="center" wrapText="1"/>
    </xf>
    <xf numFmtId="0" fontId="3" fillId="24" borderId="0" xfId="0" applyFont="1" applyFill="1" applyAlignment="1">
      <alignment horizontal="center"/>
    </xf>
    <xf numFmtId="0" fontId="2" fillId="24" borderId="0" xfId="0" applyFont="1" applyFill="1" applyAlignment="1">
      <alignment horizontal="left" vertical="justify" wrapText="1"/>
    </xf>
    <xf numFmtId="0" fontId="32" fillId="0" borderId="0" xfId="0" applyFont="1" applyAlignment="1">
      <alignment horizontal="left" vertical="center" wrapText="1"/>
    </xf>
    <xf numFmtId="0" fontId="0" fillId="0" borderId="0" xfId="0" applyAlignment="1">
      <alignment horizontal="left" vertical="center" wrapText="1"/>
    </xf>
    <xf numFmtId="0" fontId="2" fillId="24" borderId="21" xfId="0" applyFont="1" applyFill="1" applyBorder="1" applyAlignment="1">
      <alignment horizontal="center" vertical="center" wrapText="1"/>
    </xf>
    <xf numFmtId="0" fontId="10" fillId="0" borderId="23" xfId="0" applyFont="1" applyBorder="1" applyAlignment="1">
      <alignment horizontal="center" vertical="center" wrapText="1"/>
    </xf>
    <xf numFmtId="0" fontId="3" fillId="0" borderId="0" xfId="0" applyFont="1" applyFill="1" applyAlignment="1">
      <alignment horizontal="justify" vertical="justify"/>
    </xf>
    <xf numFmtId="0" fontId="1" fillId="0" borderId="0" xfId="0" applyFont="1" applyFill="1" applyAlignment="1">
      <alignment horizontal="left" vertical="center"/>
    </xf>
    <xf numFmtId="2" fontId="1" fillId="0" borderId="0" xfId="0" applyNumberFormat="1" applyFont="1" applyFill="1" applyAlignment="1">
      <alignment horizontal="justify" vertical="top" wrapText="1"/>
    </xf>
    <xf numFmtId="0" fontId="2" fillId="0" borderId="0" xfId="0" applyFont="1" applyFill="1" applyAlignment="1">
      <alignment horizontal="left" vertical="center"/>
    </xf>
    <xf numFmtId="49" fontId="2" fillId="0" borderId="0" xfId="42" applyNumberFormat="1" applyFont="1" applyFill="1" applyAlignment="1">
      <alignment horizontal="center"/>
    </xf>
    <xf numFmtId="49" fontId="5" fillId="0" borderId="0" xfId="42" applyNumberFormat="1" applyFont="1" applyFill="1" applyAlignment="1">
      <alignment horizontal="center"/>
    </xf>
    <xf numFmtId="0" fontId="1" fillId="24" borderId="0" xfId="0" applyFont="1" applyFill="1" applyAlignment="1">
      <alignment horizontal="justify" vertical="justify"/>
    </xf>
    <xf numFmtId="0" fontId="1" fillId="0" borderId="0" xfId="0" applyFont="1" applyFill="1" applyAlignment="1">
      <alignment horizontal="justify" vertical="justify"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2" fillId="24" borderId="21" xfId="0" applyFont="1" applyFill="1" applyBorder="1" applyAlignment="1">
      <alignment horizontal="left" wrapText="1"/>
    </xf>
    <xf numFmtId="0" fontId="2" fillId="24" borderId="22" xfId="0" applyFont="1" applyFill="1" applyBorder="1" applyAlignment="1">
      <alignment horizontal="left" wrapText="1"/>
    </xf>
    <xf numFmtId="0" fontId="2" fillId="24" borderId="26" xfId="0" applyFont="1" applyFill="1" applyBorder="1" applyAlignment="1">
      <alignment horizontal="left" wrapText="1"/>
    </xf>
    <xf numFmtId="0" fontId="2" fillId="24" borderId="27" xfId="0" applyFont="1" applyFill="1" applyBorder="1" applyAlignment="1">
      <alignment horizontal="left" wrapText="1"/>
    </xf>
    <xf numFmtId="0" fontId="2" fillId="24" borderId="23" xfId="0" applyFont="1" applyFill="1" applyBorder="1" applyAlignment="1">
      <alignment horizontal="left" wrapText="1"/>
    </xf>
    <xf numFmtId="0" fontId="2" fillId="24" borderId="24" xfId="0" applyFont="1" applyFill="1" applyBorder="1" applyAlignment="1">
      <alignment horizontal="left" wrapText="1"/>
    </xf>
    <xf numFmtId="0" fontId="2" fillId="24" borderId="10" xfId="0" applyFont="1" applyFill="1" applyBorder="1" applyAlignment="1">
      <alignment horizontal="center" vertical="center" wrapText="1"/>
    </xf>
    <xf numFmtId="0" fontId="2" fillId="24" borderId="22" xfId="0" applyFont="1" applyFill="1" applyBorder="1" applyAlignment="1">
      <alignment horizontal="center" vertical="center" wrapText="1"/>
    </xf>
    <xf numFmtId="0" fontId="2" fillId="24" borderId="19" xfId="0" applyFont="1" applyFill="1" applyBorder="1" applyAlignment="1">
      <alignment horizontal="center" vertical="center" wrapText="1"/>
    </xf>
    <xf numFmtId="0" fontId="2" fillId="24" borderId="24"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2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1" fillId="0" borderId="0" xfId="0" applyFont="1" applyAlignment="1">
      <alignment horizontal="justify" vertical="justify" wrapText="1"/>
    </xf>
    <xf numFmtId="0" fontId="10" fillId="0" borderId="0" xfId="0" applyFont="1" applyAlignment="1">
      <alignment horizontal="justify"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tec\My%20Documents\Fast%20Track\Info%20to%20FTEC\Quarter%201st%202008\FTSHB-Quarterly%20Report(03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ICHAEL\AppData\Local\Microsoft\Windows\Temporary%20Internet%20Files\Content.Outlook\KDHOP6SF\FTSHB-Quarterly%20Report(0608)%20mercha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qr)"/>
      <sheetName val="bs(qr)"/>
      <sheetName val="ce(qr)"/>
      <sheetName val="cfs(qr)"/>
      <sheetName val="notes(qr)"/>
      <sheetName val="PL(0108 to 0308)"/>
      <sheetName val="PL0308 to 0308)current"/>
      <sheetName val="bs 0307 vs 0308"/>
      <sheetName val="BS(0308)"/>
      <sheetName val="ADJ(0108 to 1208)"/>
      <sheetName val="ADJ(0108 to 0308)"/>
      <sheetName val="cfs"/>
    </sheetNames>
    <sheetDataSet>
      <sheetData sheetId="1">
        <row r="7">
          <cell r="C7">
            <v>1000</v>
          </cell>
        </row>
      </sheetData>
      <sheetData sheetId="6">
        <row r="30">
          <cell r="M30">
            <v>0</v>
          </cell>
        </row>
      </sheetData>
      <sheetData sheetId="8">
        <row r="41">
          <cell r="N41">
            <v>9318000</v>
          </cell>
        </row>
        <row r="53">
          <cell r="N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qr)"/>
      <sheetName val="bs(qr)"/>
      <sheetName val="ce(qr)"/>
      <sheetName val="cfs(qr)"/>
      <sheetName val="notes(qr)"/>
      <sheetName val="PL(0108 to 0608)"/>
      <sheetName val="PL0308 to 0608)current"/>
      <sheetName val="bs 0307 vs 0608"/>
      <sheetName val="BS(0608)"/>
      <sheetName val="ADJ(0108 to 1208)"/>
      <sheetName val="cfs"/>
      <sheetName val="Sheet1"/>
    </sheetNames>
    <sheetDataSet>
      <sheetData sheetId="10">
        <row r="11">
          <cell r="A11" t="str">
            <v>Impairment loss of goodwill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53"/>
  <sheetViews>
    <sheetView zoomScalePageLayoutView="0" workbookViewId="0" topLeftCell="A1">
      <selection activeCell="H31" sqref="H31"/>
    </sheetView>
  </sheetViews>
  <sheetFormatPr defaultColWidth="9.140625" defaultRowHeight="15"/>
  <cols>
    <col min="1" max="1" width="28.00390625" style="101" customWidth="1"/>
    <col min="2" max="2" width="9.140625" style="101" customWidth="1"/>
    <col min="3" max="3" width="3.00390625" style="92" customWidth="1"/>
    <col min="4" max="4" width="14.8515625" style="92" customWidth="1"/>
    <col min="5" max="5" width="17.421875" style="92" customWidth="1"/>
    <col min="6" max="6" width="9.140625" style="92" customWidth="1"/>
    <col min="7" max="7" width="13.00390625" style="92" customWidth="1"/>
    <col min="8" max="8" width="20.57421875" style="92" customWidth="1"/>
    <col min="9" max="16384" width="9.140625" style="92" customWidth="1"/>
  </cols>
  <sheetData>
    <row r="1" spans="1:8" ht="14.25">
      <c r="A1" s="166" t="s">
        <v>0</v>
      </c>
      <c r="B1" s="166"/>
      <c r="C1" s="166"/>
      <c r="D1" s="166"/>
      <c r="E1" s="166"/>
      <c r="F1" s="166"/>
      <c r="G1" s="166"/>
      <c r="H1" s="166"/>
    </row>
    <row r="2" spans="1:8" ht="14.25">
      <c r="A2" s="167" t="s">
        <v>1</v>
      </c>
      <c r="B2" s="167"/>
      <c r="C2" s="167"/>
      <c r="D2" s="167"/>
      <c r="E2" s="167"/>
      <c r="F2" s="167"/>
      <c r="G2" s="167"/>
      <c r="H2" s="167"/>
    </row>
    <row r="3" spans="1:8" ht="14.25">
      <c r="A3" s="167" t="s">
        <v>2</v>
      </c>
      <c r="B3" s="167"/>
      <c r="C3" s="167"/>
      <c r="D3" s="167"/>
      <c r="E3" s="167"/>
      <c r="F3" s="167"/>
      <c r="G3" s="167"/>
      <c r="H3" s="167"/>
    </row>
    <row r="4" spans="1:8" ht="14.25">
      <c r="A4" s="6"/>
      <c r="B4" s="6"/>
      <c r="C4" s="6"/>
      <c r="D4" s="6"/>
      <c r="E4" s="6"/>
      <c r="F4" s="6"/>
      <c r="G4" s="6"/>
      <c r="H4" s="6"/>
    </row>
    <row r="5" spans="1:8" ht="14.25">
      <c r="A5" s="166" t="s">
        <v>236</v>
      </c>
      <c r="B5" s="166"/>
      <c r="C5" s="166"/>
      <c r="D5" s="166"/>
      <c r="E5" s="166"/>
      <c r="F5" s="166"/>
      <c r="G5" s="166"/>
      <c r="H5" s="166"/>
    </row>
    <row r="6" spans="1:8" ht="14.25">
      <c r="A6" s="166" t="s">
        <v>3</v>
      </c>
      <c r="B6" s="166"/>
      <c r="C6" s="166"/>
      <c r="D6" s="166"/>
      <c r="E6" s="166"/>
      <c r="F6" s="166"/>
      <c r="G6" s="166"/>
      <c r="H6" s="166"/>
    </row>
    <row r="9" spans="1:8" s="2" customFormat="1" ht="12.75">
      <c r="A9" s="1"/>
      <c r="B9" s="1"/>
      <c r="D9" s="168" t="s">
        <v>4</v>
      </c>
      <c r="E9" s="168"/>
      <c r="G9" s="168" t="s">
        <v>5</v>
      </c>
      <c r="H9" s="168"/>
    </row>
    <row r="10" spans="1:8" s="2" customFormat="1" ht="12.75">
      <c r="A10" s="1"/>
      <c r="B10" s="1"/>
      <c r="D10" s="2" t="s">
        <v>6</v>
      </c>
      <c r="E10" s="2" t="s">
        <v>7</v>
      </c>
      <c r="G10" s="2" t="s">
        <v>6</v>
      </c>
      <c r="H10" s="2" t="s">
        <v>7</v>
      </c>
    </row>
    <row r="11" spans="1:8" s="2" customFormat="1" ht="12.75">
      <c r="A11" s="1"/>
      <c r="B11" s="1"/>
      <c r="D11" s="2" t="s">
        <v>8</v>
      </c>
      <c r="E11" s="2" t="s">
        <v>9</v>
      </c>
      <c r="G11" s="2" t="s">
        <v>8</v>
      </c>
      <c r="H11" s="2" t="s">
        <v>9</v>
      </c>
    </row>
    <row r="12" spans="1:8" s="2" customFormat="1" ht="12.75">
      <c r="A12" s="1"/>
      <c r="B12" s="1"/>
      <c r="D12" s="2" t="s">
        <v>10</v>
      </c>
      <c r="E12" s="2" t="s">
        <v>10</v>
      </c>
      <c r="G12" s="2" t="s">
        <v>11</v>
      </c>
      <c r="H12" s="2" t="s">
        <v>12</v>
      </c>
    </row>
    <row r="13" spans="1:8" s="2" customFormat="1" ht="12.75">
      <c r="A13" s="1"/>
      <c r="D13" s="3" t="s">
        <v>225</v>
      </c>
      <c r="E13" s="3" t="s">
        <v>226</v>
      </c>
      <c r="G13" s="2" t="str">
        <f>D13</f>
        <v>30/06/09</v>
      </c>
      <c r="H13" s="2" t="str">
        <f>E13</f>
        <v>30/06/08</v>
      </c>
    </row>
    <row r="14" spans="1:8" s="2" customFormat="1" ht="12.75">
      <c r="A14" s="1"/>
      <c r="D14" s="2" t="str">
        <f>G14</f>
        <v>Unaudited</v>
      </c>
      <c r="E14" s="2" t="str">
        <f>D14</f>
        <v>Unaudited</v>
      </c>
      <c r="G14" s="2" t="s">
        <v>13</v>
      </c>
      <c r="H14" s="2" t="str">
        <f>E14</f>
        <v>Unaudited</v>
      </c>
    </row>
    <row r="15" spans="1:8" s="2" customFormat="1" ht="12.75">
      <c r="A15" s="1"/>
      <c r="B15" s="1"/>
      <c r="D15" s="2" t="s">
        <v>14</v>
      </c>
      <c r="E15" s="2" t="s">
        <v>14</v>
      </c>
      <c r="G15" s="2" t="s">
        <v>14</v>
      </c>
      <c r="H15" s="2" t="s">
        <v>14</v>
      </c>
    </row>
    <row r="16" spans="4:8" ht="14.25">
      <c r="D16" s="2"/>
      <c r="E16" s="2"/>
      <c r="G16" s="2"/>
      <c r="H16" s="2"/>
    </row>
    <row r="17" ht="14.25">
      <c r="D17" s="2"/>
    </row>
    <row r="18" spans="1:8" ht="14.25">
      <c r="A18" s="101" t="s">
        <v>16</v>
      </c>
      <c r="D18" s="92">
        <v>1179</v>
      </c>
      <c r="E18" s="94">
        <v>127</v>
      </c>
      <c r="G18" s="92">
        <v>1509</v>
      </c>
      <c r="H18" s="94">
        <v>252</v>
      </c>
    </row>
    <row r="20" spans="1:8" ht="14.25">
      <c r="A20" s="101" t="s">
        <v>146</v>
      </c>
      <c r="D20" s="92">
        <v>-1544</v>
      </c>
      <c r="E20" s="94">
        <v>-646</v>
      </c>
      <c r="G20" s="92">
        <v>-2697</v>
      </c>
      <c r="H20" s="94">
        <v>-948</v>
      </c>
    </row>
    <row r="21" spans="4:8" ht="14.25">
      <c r="D21" s="102"/>
      <c r="E21" s="102"/>
      <c r="G21" s="102"/>
      <c r="H21" s="102"/>
    </row>
    <row r="22" spans="1:8" ht="14.25">
      <c r="A22" s="101" t="s">
        <v>17</v>
      </c>
      <c r="D22" s="92">
        <f>D18+D20</f>
        <v>-365</v>
      </c>
      <c r="E22" s="92">
        <f>E18+E20</f>
        <v>-519</v>
      </c>
      <c r="G22" s="92">
        <f>G18+G20</f>
        <v>-1188</v>
      </c>
      <c r="H22" s="92">
        <f>H18+H20</f>
        <v>-696</v>
      </c>
    </row>
    <row r="24" spans="1:8" ht="14.25">
      <c r="A24" s="101" t="s">
        <v>18</v>
      </c>
      <c r="D24" s="92">
        <v>0</v>
      </c>
      <c r="E24" s="94">
        <v>108</v>
      </c>
      <c r="G24" s="92">
        <v>38</v>
      </c>
      <c r="H24" s="94">
        <v>118</v>
      </c>
    </row>
    <row r="25" spans="1:8" ht="14.25">
      <c r="A25" s="101" t="s">
        <v>162</v>
      </c>
      <c r="D25" s="92">
        <v>-8</v>
      </c>
      <c r="E25" s="94">
        <v>-19</v>
      </c>
      <c r="G25" s="92">
        <v>-21</v>
      </c>
      <c r="H25" s="94">
        <v>-25</v>
      </c>
    </row>
    <row r="26" spans="4:8" ht="14.25">
      <c r="D26" s="102"/>
      <c r="E26" s="103"/>
      <c r="G26" s="102"/>
      <c r="H26" s="103"/>
    </row>
    <row r="27" spans="1:8" ht="14.25">
      <c r="A27" s="101" t="s">
        <v>20</v>
      </c>
      <c r="D27" s="93">
        <f>D22+D24+D25</f>
        <v>-373</v>
      </c>
      <c r="E27" s="93">
        <f>E22+E24+E25</f>
        <v>-430</v>
      </c>
      <c r="F27" s="93"/>
      <c r="G27" s="93">
        <f>G22+G24+G25</f>
        <v>-1171</v>
      </c>
      <c r="H27" s="93">
        <f>H22+H24+H25</f>
        <v>-603</v>
      </c>
    </row>
    <row r="28" spans="1:9" ht="14.25">
      <c r="A28" s="101" t="s">
        <v>21</v>
      </c>
      <c r="D28" s="92">
        <f>ROUND('[1]PL0308 to 0308)current'!M30/1000,0)</f>
        <v>0</v>
      </c>
      <c r="E28" s="94">
        <v>0</v>
      </c>
      <c r="F28" s="93"/>
      <c r="G28" s="92">
        <v>0</v>
      </c>
      <c r="H28" s="94">
        <v>0</v>
      </c>
      <c r="I28" s="93"/>
    </row>
    <row r="29" spans="6:9" ht="14.25">
      <c r="F29" s="93"/>
      <c r="I29" s="93"/>
    </row>
    <row r="30" spans="1:9" ht="23.25" customHeight="1" thickBot="1">
      <c r="A30" s="169" t="s">
        <v>204</v>
      </c>
      <c r="B30" s="170"/>
      <c r="D30" s="95">
        <f>SUM(D27:D29)</f>
        <v>-373</v>
      </c>
      <c r="E30" s="95">
        <f>SUM(E27:E29)</f>
        <v>-430</v>
      </c>
      <c r="F30" s="93"/>
      <c r="G30" s="95">
        <f>SUM(G27:G29)</f>
        <v>-1171</v>
      </c>
      <c r="H30" s="95">
        <v>-603</v>
      </c>
      <c r="I30" s="93"/>
    </row>
    <row r="31" spans="5:9" ht="15" thickTop="1">
      <c r="E31" s="94"/>
      <c r="F31" s="93"/>
      <c r="H31" s="94"/>
      <c r="I31" s="93"/>
    </row>
    <row r="32" spans="1:8" ht="14.25">
      <c r="A32" s="101" t="s">
        <v>153</v>
      </c>
      <c r="E32" s="94"/>
      <c r="F32" s="93"/>
      <c r="H32" s="94"/>
    </row>
    <row r="33" spans="1:8" ht="15" customHeight="1">
      <c r="A33" s="101" t="s">
        <v>154</v>
      </c>
      <c r="D33" s="92">
        <v>-355</v>
      </c>
      <c r="E33" s="94">
        <v>-284</v>
      </c>
      <c r="G33" s="92">
        <v>-1008</v>
      </c>
      <c r="H33" s="94">
        <v>-457</v>
      </c>
    </row>
    <row r="34" spans="5:8" ht="4.5" customHeight="1">
      <c r="E34" s="94"/>
      <c r="H34" s="94"/>
    </row>
    <row r="35" spans="1:8" ht="13.5" customHeight="1">
      <c r="A35" s="101" t="s">
        <v>155</v>
      </c>
      <c r="D35" s="92">
        <v>-18</v>
      </c>
      <c r="E35" s="94">
        <v>-146</v>
      </c>
      <c r="G35" s="92">
        <v>-163</v>
      </c>
      <c r="H35" s="94">
        <v>-146</v>
      </c>
    </row>
    <row r="36" spans="5:8" ht="7.5" customHeight="1">
      <c r="E36" s="94"/>
      <c r="H36" s="94"/>
    </row>
    <row r="37" spans="4:8" ht="17.25" customHeight="1" thickBot="1">
      <c r="D37" s="95">
        <f>SUM(D33:D35)</f>
        <v>-373</v>
      </c>
      <c r="E37" s="104">
        <f>SUM(E33:E35)</f>
        <v>-430</v>
      </c>
      <c r="G37" s="95">
        <f>SUM(G33:G35)</f>
        <v>-1171</v>
      </c>
      <c r="H37" s="95">
        <f>SUM(H33:H35)</f>
        <v>-603</v>
      </c>
    </row>
    <row r="38" spans="4:8" ht="15" thickTop="1">
      <c r="D38" s="93"/>
      <c r="E38" s="105"/>
      <c r="H38" s="94"/>
    </row>
    <row r="39" ht="14.25">
      <c r="A39" s="101" t="s">
        <v>237</v>
      </c>
    </row>
    <row r="40" spans="1:8" ht="14.25">
      <c r="A40" s="101" t="s">
        <v>249</v>
      </c>
      <c r="D40" s="106">
        <f>D33/93180000*1000*100</f>
        <v>-0.3809830435715819</v>
      </c>
      <c r="E40" s="107">
        <v>-0.3</v>
      </c>
      <c r="G40" s="106">
        <f>G33/93180000*1000*100</f>
        <v>-1.0817772054088861</v>
      </c>
      <c r="H40" s="107">
        <v>-0.49</v>
      </c>
    </row>
    <row r="41" spans="1:8" ht="14.25">
      <c r="A41" s="101" t="s">
        <v>22</v>
      </c>
      <c r="D41" s="106"/>
      <c r="E41" s="107"/>
      <c r="G41" s="106"/>
      <c r="H41" s="107"/>
    </row>
    <row r="42" spans="5:8" ht="6" customHeight="1">
      <c r="E42" s="107"/>
      <c r="H42" s="107"/>
    </row>
    <row r="43" spans="1:8" ht="14.25">
      <c r="A43" s="101" t="s">
        <v>23</v>
      </c>
      <c r="D43" s="108" t="s">
        <v>24</v>
      </c>
      <c r="E43" s="108" t="s">
        <v>24</v>
      </c>
      <c r="G43" s="108" t="s">
        <v>24</v>
      </c>
      <c r="H43" s="108" t="s">
        <v>24</v>
      </c>
    </row>
    <row r="45" spans="4:7" ht="14.25">
      <c r="D45" s="4"/>
      <c r="E45" s="109"/>
      <c r="G45" s="110"/>
    </row>
    <row r="46" spans="4:7" ht="14.25">
      <c r="D46" s="111"/>
      <c r="E46" s="109"/>
      <c r="G46" s="110"/>
    </row>
    <row r="47" spans="5:7" ht="14.25">
      <c r="E47" s="109"/>
      <c r="G47" s="110"/>
    </row>
    <row r="48" spans="1:5" ht="14.25">
      <c r="A48" s="5"/>
      <c r="C48" s="101"/>
      <c r="E48" s="107"/>
    </row>
    <row r="49" spans="1:5" ht="14.25">
      <c r="A49" s="5"/>
      <c r="C49" s="101"/>
      <c r="E49" s="107"/>
    </row>
    <row r="50" spans="1:8" ht="33.75" customHeight="1">
      <c r="A50" s="165" t="s">
        <v>218</v>
      </c>
      <c r="B50" s="165"/>
      <c r="C50" s="165"/>
      <c r="D50" s="165"/>
      <c r="E50" s="165"/>
      <c r="F50" s="165"/>
      <c r="G50" s="165"/>
      <c r="H50" s="165"/>
    </row>
    <row r="53" spans="5:8" ht="14.25">
      <c r="E53" s="94"/>
      <c r="H53" s="94"/>
    </row>
  </sheetData>
  <sheetProtection/>
  <mergeCells count="9">
    <mergeCell ref="A50:H50"/>
    <mergeCell ref="A5:H5"/>
    <mergeCell ref="A1:H1"/>
    <mergeCell ref="A2:H2"/>
    <mergeCell ref="A3:H3"/>
    <mergeCell ref="A6:H6"/>
    <mergeCell ref="D9:E9"/>
    <mergeCell ref="G9:H9"/>
    <mergeCell ref="A30:B30"/>
  </mergeCells>
  <printOptions/>
  <pageMargins left="0.7" right="0.43" top="0.75" bottom="0.75" header="0.3" footer="0.3"/>
  <pageSetup horizontalDpi="300" verticalDpi="300" orientation="portrait" paperSize="9" scale="72" r:id="rId1"/>
</worksheet>
</file>

<file path=xl/worksheets/sheet2.xml><?xml version="1.0" encoding="utf-8"?>
<worksheet xmlns="http://schemas.openxmlformats.org/spreadsheetml/2006/main" xmlns:r="http://schemas.openxmlformats.org/officeDocument/2006/relationships">
  <dimension ref="A1:I56"/>
  <sheetViews>
    <sheetView zoomScalePageLayoutView="0" workbookViewId="0" topLeftCell="B22">
      <selection activeCell="G34" sqref="G34"/>
    </sheetView>
  </sheetViews>
  <sheetFormatPr defaultColWidth="9.140625" defaultRowHeight="15"/>
  <cols>
    <col min="1" max="1" width="2.8515625" style="101" customWidth="1"/>
    <col min="2" max="2" width="7.7109375" style="101" customWidth="1"/>
    <col min="3" max="3" width="22.57421875" style="92" customWidth="1"/>
    <col min="4" max="4" width="20.7109375" style="92" customWidth="1"/>
    <col min="5" max="16384" width="9.140625" style="92" customWidth="1"/>
  </cols>
  <sheetData>
    <row r="1" spans="1:7" ht="14.25">
      <c r="A1" s="166" t="s">
        <v>0</v>
      </c>
      <c r="B1" s="166"/>
      <c r="C1" s="166"/>
      <c r="D1" s="166"/>
      <c r="E1" s="166"/>
      <c r="F1" s="166"/>
      <c r="G1" s="166"/>
    </row>
    <row r="2" spans="1:7" ht="14.25">
      <c r="A2" s="167" t="s">
        <v>1</v>
      </c>
      <c r="B2" s="167"/>
      <c r="C2" s="167"/>
      <c r="D2" s="167"/>
      <c r="E2" s="167"/>
      <c r="F2" s="167"/>
      <c r="G2" s="167"/>
    </row>
    <row r="3" spans="1:7" ht="14.25">
      <c r="A3" s="167" t="s">
        <v>2</v>
      </c>
      <c r="B3" s="167"/>
      <c r="C3" s="167"/>
      <c r="D3" s="167"/>
      <c r="E3" s="167"/>
      <c r="F3" s="167"/>
      <c r="G3" s="167"/>
    </row>
    <row r="4" spans="1:7" ht="14.25">
      <c r="A4" s="6"/>
      <c r="B4" s="6"/>
      <c r="C4" s="6"/>
      <c r="D4" s="6"/>
      <c r="E4" s="6"/>
      <c r="F4" s="6"/>
      <c r="G4" s="6"/>
    </row>
    <row r="5" spans="1:7" ht="14.25">
      <c r="A5" s="166" t="s">
        <v>25</v>
      </c>
      <c r="B5" s="166"/>
      <c r="C5" s="166"/>
      <c r="D5" s="166"/>
      <c r="E5" s="166"/>
      <c r="F5" s="166"/>
      <c r="G5" s="166"/>
    </row>
    <row r="6" spans="1:2" s="2" customFormat="1" ht="12.75">
      <c r="A6" s="1"/>
      <c r="B6" s="1"/>
    </row>
    <row r="7" spans="1:4" s="2" customFormat="1" ht="15">
      <c r="A7" s="1"/>
      <c r="B7" s="1"/>
      <c r="D7" s="11"/>
    </row>
    <row r="8" spans="1:7" s="2" customFormat="1" ht="12.75">
      <c r="A8" s="1"/>
      <c r="B8" s="1"/>
      <c r="G8" s="2" t="s">
        <v>27</v>
      </c>
    </row>
    <row r="9" spans="1:7" s="2" customFormat="1" ht="12.75">
      <c r="A9" s="1"/>
      <c r="B9" s="1"/>
      <c r="E9" s="2" t="s">
        <v>28</v>
      </c>
      <c r="G9" s="2" t="s">
        <v>29</v>
      </c>
    </row>
    <row r="10" spans="1:7" s="2" customFormat="1" ht="12.75">
      <c r="A10" s="1"/>
      <c r="B10" s="1"/>
      <c r="E10" s="2" t="s">
        <v>30</v>
      </c>
      <c r="G10" s="2" t="s">
        <v>31</v>
      </c>
    </row>
    <row r="11" spans="1:7" s="2" customFormat="1" ht="12.75">
      <c r="A11" s="1"/>
      <c r="B11" s="1"/>
      <c r="E11" s="3" t="str">
        <f>pnl!D13</f>
        <v>30/06/09</v>
      </c>
      <c r="G11" s="3" t="s">
        <v>185</v>
      </c>
    </row>
    <row r="12" spans="1:7" s="2" customFormat="1" ht="12.75">
      <c r="A12" s="1"/>
      <c r="B12" s="1"/>
      <c r="E12" s="2" t="s">
        <v>13</v>
      </c>
      <c r="G12" s="2" t="s">
        <v>26</v>
      </c>
    </row>
    <row r="13" spans="1:7" s="2" customFormat="1" ht="12.75">
      <c r="A13" s="1"/>
      <c r="B13" s="1"/>
      <c r="E13" s="2" t="s">
        <v>14</v>
      </c>
      <c r="G13" s="2" t="s">
        <v>14</v>
      </c>
    </row>
    <row r="14" spans="1:2" s="2" customFormat="1" ht="12.75">
      <c r="A14" s="1"/>
      <c r="B14" s="1"/>
    </row>
    <row r="15" spans="1:2" s="2" customFormat="1" ht="12.75">
      <c r="A15" s="1"/>
      <c r="B15" s="7" t="s">
        <v>32</v>
      </c>
    </row>
    <row r="16" ht="14.25">
      <c r="B16" s="5" t="s">
        <v>33</v>
      </c>
    </row>
    <row r="17" spans="2:9" ht="14.25">
      <c r="B17" s="92"/>
      <c r="C17" s="101" t="s">
        <v>34</v>
      </c>
      <c r="E17" s="92">
        <v>2730</v>
      </c>
      <c r="G17" s="92">
        <v>3161</v>
      </c>
      <c r="I17" s="92">
        <f>E17-G17</f>
        <v>-431</v>
      </c>
    </row>
    <row r="18" spans="2:9" ht="14.25">
      <c r="B18" s="92"/>
      <c r="C18" s="8" t="s">
        <v>35</v>
      </c>
      <c r="E18" s="92">
        <v>2281</v>
      </c>
      <c r="G18" s="92">
        <v>2453</v>
      </c>
      <c r="I18" s="92">
        <f aca="true" t="shared" si="0" ref="I18:I24">E18-G18</f>
        <v>-172</v>
      </c>
    </row>
    <row r="19" spans="2:9" ht="14.25">
      <c r="B19" s="92"/>
      <c r="C19" s="8" t="s">
        <v>205</v>
      </c>
      <c r="E19" s="92">
        <v>1396</v>
      </c>
      <c r="G19" s="92">
        <v>944</v>
      </c>
      <c r="I19" s="92">
        <f t="shared" si="0"/>
        <v>452</v>
      </c>
    </row>
    <row r="20" spans="2:7" ht="14.25">
      <c r="B20" s="8"/>
      <c r="E20" s="112">
        <f>SUM(E17:E19)</f>
        <v>6407</v>
      </c>
      <c r="G20" s="112">
        <f>SUM(G17:G19)</f>
        <v>6558</v>
      </c>
    </row>
    <row r="22" ht="14.25">
      <c r="B22" s="5" t="s">
        <v>36</v>
      </c>
    </row>
    <row r="23" spans="3:9" ht="14.25">
      <c r="C23" s="9" t="s">
        <v>37</v>
      </c>
      <c r="E23" s="93">
        <v>2412</v>
      </c>
      <c r="F23" s="93"/>
      <c r="G23" s="93">
        <v>2652</v>
      </c>
      <c r="I23" s="92">
        <f t="shared" si="0"/>
        <v>-240</v>
      </c>
    </row>
    <row r="24" spans="3:9" ht="14.25">
      <c r="C24" s="9" t="s">
        <v>67</v>
      </c>
      <c r="E24" s="113">
        <v>3166</v>
      </c>
      <c r="F24" s="93"/>
      <c r="G24" s="93">
        <v>4085</v>
      </c>
      <c r="I24" s="92">
        <f t="shared" si="0"/>
        <v>-919</v>
      </c>
    </row>
    <row r="25" spans="5:7" ht="14.25">
      <c r="E25" s="112">
        <f>SUM(E23:E24)</f>
        <v>5578</v>
      </c>
      <c r="F25" s="93"/>
      <c r="G25" s="112">
        <f>SUM(G23:G24)</f>
        <v>6737</v>
      </c>
    </row>
    <row r="26" spans="2:7" ht="15" thickBot="1">
      <c r="B26" s="10" t="s">
        <v>38</v>
      </c>
      <c r="E26" s="114">
        <f>E25+E20</f>
        <v>11985</v>
      </c>
      <c r="F26" s="93"/>
      <c r="G26" s="114">
        <f>G25+G20</f>
        <v>13295</v>
      </c>
    </row>
    <row r="27" spans="5:7" ht="14.25">
      <c r="E27" s="93"/>
      <c r="F27" s="93"/>
      <c r="G27" s="93"/>
    </row>
    <row r="28" spans="2:7" ht="14.25">
      <c r="B28" s="5" t="s">
        <v>39</v>
      </c>
      <c r="E28" s="93"/>
      <c r="F28" s="93"/>
      <c r="G28" s="93"/>
    </row>
    <row r="29" spans="2:7" ht="14.25">
      <c r="B29" s="5" t="s">
        <v>40</v>
      </c>
      <c r="E29" s="93"/>
      <c r="F29" s="93"/>
      <c r="G29" s="93"/>
    </row>
    <row r="30" spans="3:7" ht="14.25">
      <c r="C30" s="101" t="s">
        <v>41</v>
      </c>
      <c r="E30" s="115">
        <f>ROUND('[1]BS(0308)'!N41/'[1]bs(qr)'!C7,0)</f>
        <v>9318</v>
      </c>
      <c r="G30" s="92">
        <v>9318</v>
      </c>
    </row>
    <row r="31" spans="3:7" ht="14.25">
      <c r="C31" s="101" t="s">
        <v>195</v>
      </c>
      <c r="E31" s="115">
        <v>4827</v>
      </c>
      <c r="G31" s="92">
        <v>4827</v>
      </c>
    </row>
    <row r="32" spans="3:7" ht="14.25">
      <c r="C32" s="101" t="s">
        <v>196</v>
      </c>
      <c r="E32" s="102">
        <v>-5959</v>
      </c>
      <c r="G32" s="102">
        <v>-4951</v>
      </c>
    </row>
    <row r="33" spans="3:7" ht="14.25">
      <c r="C33" s="101"/>
      <c r="E33" s="92">
        <f>SUM(E30:E32)</f>
        <v>8186</v>
      </c>
      <c r="G33" s="92">
        <f>SUM(G30:G32)</f>
        <v>9194</v>
      </c>
    </row>
    <row r="34" spans="3:7" ht="14.25">
      <c r="C34" s="101" t="s">
        <v>155</v>
      </c>
      <c r="E34" s="92">
        <v>1586</v>
      </c>
      <c r="G34" s="92">
        <v>1749</v>
      </c>
    </row>
    <row r="35" spans="2:7" ht="14.25">
      <c r="B35" s="5" t="s">
        <v>42</v>
      </c>
      <c r="E35" s="112">
        <f>SUM(E33:E34)</f>
        <v>9772</v>
      </c>
      <c r="G35" s="112">
        <f>SUM(G33:G34)</f>
        <v>10943</v>
      </c>
    </row>
    <row r="36" spans="5:7" ht="14.25" customHeight="1">
      <c r="E36" s="93"/>
      <c r="F36" s="93"/>
      <c r="G36" s="93"/>
    </row>
    <row r="37" spans="2:7" ht="14.25" customHeight="1" hidden="1">
      <c r="B37" s="5" t="s">
        <v>43</v>
      </c>
      <c r="E37" s="93"/>
      <c r="F37" s="93"/>
      <c r="G37" s="93"/>
    </row>
    <row r="38" spans="3:7" ht="14.25" hidden="1">
      <c r="C38" s="101" t="s">
        <v>44</v>
      </c>
      <c r="E38" s="112">
        <f>ROUND('[1]BS(0308)'!N53/'[1]bs(qr)'!C7,0)</f>
        <v>0</v>
      </c>
      <c r="G38" s="112">
        <v>0</v>
      </c>
    </row>
    <row r="39" spans="2:7" ht="14.25" hidden="1">
      <c r="B39" s="5"/>
      <c r="E39" s="93"/>
      <c r="F39" s="93"/>
      <c r="G39" s="93"/>
    </row>
    <row r="40" spans="2:7" ht="14.25">
      <c r="B40" s="5" t="s">
        <v>197</v>
      </c>
      <c r="E40" s="93"/>
      <c r="F40" s="93"/>
      <c r="G40" s="93"/>
    </row>
    <row r="41" spans="2:7" ht="14.25">
      <c r="B41" s="5"/>
      <c r="C41" s="92" t="s">
        <v>44</v>
      </c>
      <c r="E41" s="93">
        <v>1</v>
      </c>
      <c r="F41" s="93"/>
      <c r="G41" s="93">
        <v>1</v>
      </c>
    </row>
    <row r="42" spans="2:7" ht="14.25">
      <c r="B42" s="5"/>
      <c r="E42" s="93"/>
      <c r="F42" s="93"/>
      <c r="G42" s="93"/>
    </row>
    <row r="43" spans="2:7" ht="14.25">
      <c r="B43" s="5" t="s">
        <v>45</v>
      </c>
      <c r="E43" s="93"/>
      <c r="F43" s="93"/>
      <c r="G43" s="93"/>
    </row>
    <row r="44" spans="3:9" ht="14.25">
      <c r="C44" s="92" t="s">
        <v>46</v>
      </c>
      <c r="E44" s="93">
        <v>1280</v>
      </c>
      <c r="F44" s="93"/>
      <c r="G44" s="93">
        <v>1330</v>
      </c>
      <c r="I44" s="92">
        <f>E44-G44</f>
        <v>-50</v>
      </c>
    </row>
    <row r="45" spans="3:9" ht="14.25">
      <c r="C45" s="92" t="s">
        <v>68</v>
      </c>
      <c r="E45" s="93">
        <v>691</v>
      </c>
      <c r="F45" s="93"/>
      <c r="G45" s="93">
        <v>780</v>
      </c>
      <c r="I45" s="92">
        <f>E45-G45</f>
        <v>-89</v>
      </c>
    </row>
    <row r="46" spans="3:7" ht="14.25">
      <c r="C46" s="92" t="s">
        <v>206</v>
      </c>
      <c r="E46" s="93">
        <v>241</v>
      </c>
      <c r="F46" s="93"/>
      <c r="G46" s="93">
        <v>241</v>
      </c>
    </row>
    <row r="47" spans="2:7" ht="14.25">
      <c r="B47" s="5" t="s">
        <v>48</v>
      </c>
      <c r="E47" s="112">
        <f>SUM(E44:E46)</f>
        <v>2212</v>
      </c>
      <c r="G47" s="112">
        <f>SUM(G44:G46)</f>
        <v>2351</v>
      </c>
    </row>
    <row r="48" spans="2:7" ht="15" thickBot="1">
      <c r="B48" s="5" t="s">
        <v>49</v>
      </c>
      <c r="E48" s="114">
        <f>E47+E35+E41</f>
        <v>11985</v>
      </c>
      <c r="G48" s="114">
        <f>G47+G35+G41</f>
        <v>13295</v>
      </c>
    </row>
    <row r="51" ht="14.25">
      <c r="B51" s="5" t="s">
        <v>207</v>
      </c>
    </row>
    <row r="52" spans="2:7" ht="15" thickBot="1">
      <c r="B52" s="5" t="s">
        <v>208</v>
      </c>
      <c r="E52" s="116">
        <f>E33/93180*100</f>
        <v>8.785147027259068</v>
      </c>
      <c r="G52" s="116">
        <f>G33/(G30*10)*100</f>
        <v>9.866924232667955</v>
      </c>
    </row>
    <row r="53" ht="15" thickTop="1">
      <c r="G53" s="93"/>
    </row>
    <row r="54" spans="2:9" ht="26.25" customHeight="1">
      <c r="B54" s="165" t="s">
        <v>209</v>
      </c>
      <c r="C54" s="165"/>
      <c r="D54" s="165"/>
      <c r="E54" s="165"/>
      <c r="F54" s="165"/>
      <c r="G54" s="165"/>
      <c r="H54" s="117"/>
      <c r="I54" s="117"/>
    </row>
    <row r="55" spans="2:7" ht="14.25">
      <c r="B55" s="85"/>
      <c r="C55" s="118"/>
      <c r="D55" s="118"/>
      <c r="E55" s="118"/>
      <c r="F55" s="118"/>
      <c r="G55" s="118"/>
    </row>
    <row r="56" spans="2:7" ht="14.25">
      <c r="B56" s="9"/>
      <c r="C56" s="118"/>
      <c r="D56" s="118"/>
      <c r="E56" s="118">
        <f>E48-E26</f>
        <v>0</v>
      </c>
      <c r="F56" s="118"/>
      <c r="G56" s="118"/>
    </row>
  </sheetData>
  <sheetProtection/>
  <mergeCells count="5">
    <mergeCell ref="B54:G54"/>
    <mergeCell ref="A1:G1"/>
    <mergeCell ref="A2:G2"/>
    <mergeCell ref="A3:G3"/>
    <mergeCell ref="A5:G5"/>
  </mergeCells>
  <printOptions/>
  <pageMargins left="0.36" right="0.31" top="0.75" bottom="0.25" header="0.3" footer="0.05"/>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A1:N82"/>
  <sheetViews>
    <sheetView zoomScalePageLayoutView="0" workbookViewId="0" topLeftCell="A7">
      <selection activeCell="D13" sqref="D13"/>
    </sheetView>
  </sheetViews>
  <sheetFormatPr defaultColWidth="9.140625" defaultRowHeight="15"/>
  <cols>
    <col min="1" max="1" width="2.57421875" style="92" customWidth="1"/>
    <col min="2" max="2" width="22.00390625" style="92" customWidth="1"/>
    <col min="3" max="3" width="1.28515625" style="92" customWidth="1"/>
    <col min="4" max="4" width="5.7109375" style="92" customWidth="1"/>
    <col min="5" max="5" width="12.421875" style="92" customWidth="1"/>
    <col min="6" max="6" width="1.28515625" style="92" customWidth="1"/>
    <col min="7" max="7" width="22.00390625" style="92" customWidth="1"/>
    <col min="8" max="8" width="1.7109375" style="92" customWidth="1"/>
    <col min="9" max="9" width="17.421875" style="92" customWidth="1"/>
    <col min="10" max="10" width="10.7109375" style="92" customWidth="1"/>
    <col min="11" max="11" width="3.00390625" style="92" customWidth="1"/>
    <col min="12" max="12" width="10.7109375" style="92" customWidth="1"/>
    <col min="13" max="13" width="2.8515625" style="92" customWidth="1"/>
    <col min="14" max="16384" width="9.140625" style="92" customWidth="1"/>
  </cols>
  <sheetData>
    <row r="1" spans="1:12" ht="14.25">
      <c r="A1" s="166" t="s">
        <v>0</v>
      </c>
      <c r="B1" s="166"/>
      <c r="C1" s="166"/>
      <c r="D1" s="166"/>
      <c r="E1" s="166"/>
      <c r="F1" s="166"/>
      <c r="G1" s="166"/>
      <c r="H1" s="166"/>
      <c r="I1" s="166"/>
      <c r="J1" s="166"/>
      <c r="K1" s="166"/>
      <c r="L1" s="166"/>
    </row>
    <row r="2" spans="1:12" ht="14.25">
      <c r="A2" s="167" t="s">
        <v>1</v>
      </c>
      <c r="B2" s="167"/>
      <c r="C2" s="167"/>
      <c r="D2" s="167"/>
      <c r="E2" s="167"/>
      <c r="F2" s="167"/>
      <c r="G2" s="167"/>
      <c r="H2" s="167"/>
      <c r="I2" s="167"/>
      <c r="J2" s="167"/>
      <c r="K2" s="167"/>
      <c r="L2" s="167"/>
    </row>
    <row r="3" spans="1:12" ht="14.25">
      <c r="A3" s="167" t="s">
        <v>2</v>
      </c>
      <c r="B3" s="167"/>
      <c r="C3" s="167"/>
      <c r="D3" s="167"/>
      <c r="E3" s="167"/>
      <c r="F3" s="167"/>
      <c r="G3" s="167"/>
      <c r="H3" s="167"/>
      <c r="I3" s="167"/>
      <c r="J3" s="167"/>
      <c r="K3" s="167"/>
      <c r="L3" s="167"/>
    </row>
    <row r="4" spans="1:8" ht="14.25">
      <c r="A4" s="6"/>
      <c r="B4" s="6"/>
      <c r="C4" s="6"/>
      <c r="D4" s="6"/>
      <c r="E4" s="6"/>
      <c r="F4" s="6"/>
      <c r="G4" s="6"/>
      <c r="H4" s="6"/>
    </row>
    <row r="5" spans="1:12" ht="12.75" customHeight="1">
      <c r="A5" s="176" t="s">
        <v>50</v>
      </c>
      <c r="B5" s="176"/>
      <c r="C5" s="176"/>
      <c r="D5" s="176"/>
      <c r="E5" s="176"/>
      <c r="F5" s="176"/>
      <c r="G5" s="176"/>
      <c r="H5" s="176"/>
      <c r="I5" s="176"/>
      <c r="J5" s="176"/>
      <c r="K5" s="176"/>
      <c r="L5" s="176"/>
    </row>
    <row r="6" spans="1:12" ht="12.75" customHeight="1">
      <c r="A6" s="176" t="s">
        <v>232</v>
      </c>
      <c r="B6" s="176"/>
      <c r="C6" s="176"/>
      <c r="D6" s="176"/>
      <c r="E6" s="176"/>
      <c r="F6" s="176"/>
      <c r="G6" s="176"/>
      <c r="H6" s="176"/>
      <c r="I6" s="176"/>
      <c r="J6" s="176"/>
      <c r="K6" s="176"/>
      <c r="L6" s="176"/>
    </row>
    <row r="7" spans="1:12" ht="12.75" customHeight="1">
      <c r="A7" s="176" t="s">
        <v>3</v>
      </c>
      <c r="B7" s="176"/>
      <c r="C7" s="176"/>
      <c r="D7" s="176"/>
      <c r="E7" s="176"/>
      <c r="F7" s="176"/>
      <c r="G7" s="176"/>
      <c r="H7" s="176"/>
      <c r="I7" s="176"/>
      <c r="J7" s="176"/>
      <c r="K7" s="176"/>
      <c r="L7" s="176"/>
    </row>
    <row r="8" spans="1:12" ht="12.75" customHeight="1">
      <c r="A8" s="12"/>
      <c r="B8" s="12"/>
      <c r="C8" s="12"/>
      <c r="D8" s="12"/>
      <c r="E8" s="12"/>
      <c r="F8" s="12"/>
      <c r="G8" s="12"/>
      <c r="H8" s="12"/>
      <c r="I8" s="12"/>
      <c r="J8" s="12"/>
      <c r="K8" s="12"/>
      <c r="L8" s="12"/>
    </row>
    <row r="9" spans="1:12" ht="12.75" customHeight="1">
      <c r="A9" s="12"/>
      <c r="B9" s="12"/>
      <c r="C9" s="12"/>
      <c r="D9" s="12"/>
      <c r="E9" s="171" t="s">
        <v>164</v>
      </c>
      <c r="F9" s="172"/>
      <c r="G9" s="172"/>
      <c r="H9" s="172"/>
      <c r="I9" s="172"/>
      <c r="J9" s="173"/>
      <c r="K9" s="89"/>
      <c r="L9" s="12"/>
    </row>
    <row r="10" spans="1:12" ht="12.75" customHeight="1">
      <c r="A10" s="12"/>
      <c r="B10" s="12"/>
      <c r="C10" s="12"/>
      <c r="D10" s="12"/>
      <c r="E10" s="89"/>
      <c r="F10" s="89"/>
      <c r="G10" s="89"/>
      <c r="H10" s="89"/>
      <c r="I10" s="89"/>
      <c r="J10" s="89"/>
      <c r="K10" s="89"/>
      <c r="L10" s="12"/>
    </row>
    <row r="11" spans="7:9" s="10" customFormat="1" ht="12.75">
      <c r="G11" s="87" t="s">
        <v>156</v>
      </c>
      <c r="H11" s="13"/>
      <c r="I11" s="87" t="s">
        <v>51</v>
      </c>
    </row>
    <row r="12" spans="7:9" s="10" customFormat="1" ht="12.75">
      <c r="G12" s="13"/>
      <c r="H12" s="13"/>
      <c r="I12" s="13"/>
    </row>
    <row r="13" spans="5:14" s="14" customFormat="1" ht="36" customHeight="1">
      <c r="E13" s="15" t="s">
        <v>52</v>
      </c>
      <c r="G13" s="15" t="s">
        <v>53</v>
      </c>
      <c r="I13" s="15" t="s">
        <v>163</v>
      </c>
      <c r="J13" s="15" t="s">
        <v>54</v>
      </c>
      <c r="K13" s="15"/>
      <c r="L13" s="14" t="s">
        <v>165</v>
      </c>
      <c r="N13" s="14" t="s">
        <v>166</v>
      </c>
    </row>
    <row r="14" spans="5:14" s="10" customFormat="1" ht="12.75">
      <c r="E14" s="16" t="s">
        <v>14</v>
      </c>
      <c r="F14" s="2"/>
      <c r="G14" s="16" t="s">
        <v>14</v>
      </c>
      <c r="H14" s="2"/>
      <c r="I14" s="16" t="s">
        <v>14</v>
      </c>
      <c r="J14" s="16" t="s">
        <v>14</v>
      </c>
      <c r="K14" s="16"/>
      <c r="L14" s="16" t="s">
        <v>14</v>
      </c>
      <c r="N14" s="16" t="s">
        <v>14</v>
      </c>
    </row>
    <row r="15" spans="5:14" s="10" customFormat="1" ht="12.75">
      <c r="E15" s="16"/>
      <c r="F15" s="2"/>
      <c r="G15" s="16"/>
      <c r="H15" s="2"/>
      <c r="I15" s="16"/>
      <c r="J15" s="16"/>
      <c r="K15" s="16"/>
      <c r="L15" s="16"/>
      <c r="N15" s="16"/>
    </row>
    <row r="16" spans="1:14" ht="14.25">
      <c r="A16" s="92" t="s">
        <v>200</v>
      </c>
      <c r="E16" s="93">
        <v>9318</v>
      </c>
      <c r="F16" s="93"/>
      <c r="G16" s="93">
        <v>4827</v>
      </c>
      <c r="H16" s="93"/>
      <c r="I16" s="93">
        <v>-4951</v>
      </c>
      <c r="J16" s="93">
        <f>SUM(E16:I16)</f>
        <v>9194</v>
      </c>
      <c r="K16" s="93"/>
      <c r="L16" s="92">
        <v>1749</v>
      </c>
      <c r="N16" s="92">
        <f>SUM(J16:L16)</f>
        <v>10943</v>
      </c>
    </row>
    <row r="17" spans="5:9" ht="14.25">
      <c r="E17" s="94"/>
      <c r="F17" s="94"/>
      <c r="G17" s="94"/>
      <c r="H17" s="94"/>
      <c r="I17" s="94"/>
    </row>
    <row r="18" spans="2:14" ht="14.25">
      <c r="B18" s="92" t="s">
        <v>204</v>
      </c>
      <c r="E18" s="94">
        <v>0</v>
      </c>
      <c r="F18" s="94"/>
      <c r="G18" s="94">
        <v>0</v>
      </c>
      <c r="H18" s="94"/>
      <c r="I18" s="94">
        <v>-1008</v>
      </c>
      <c r="J18" s="93">
        <f>SUM(E18:I18)</f>
        <v>-1008</v>
      </c>
      <c r="K18" s="93"/>
      <c r="L18" s="92">
        <v>-163</v>
      </c>
      <c r="N18" s="92">
        <f>SUM(J18:L18)</f>
        <v>-1171</v>
      </c>
    </row>
    <row r="19" spans="5:11" ht="14.25">
      <c r="E19" s="94"/>
      <c r="F19" s="94"/>
      <c r="G19" s="94"/>
      <c r="H19" s="94"/>
      <c r="I19" s="94"/>
      <c r="J19" s="93"/>
      <c r="K19" s="93"/>
    </row>
    <row r="20" spans="1:14" ht="15" thickBot="1">
      <c r="A20" s="17" t="s">
        <v>228</v>
      </c>
      <c r="E20" s="95">
        <f aca="true" t="shared" si="0" ref="E20:J20">SUM(E16:E19)</f>
        <v>9318</v>
      </c>
      <c r="F20" s="95">
        <f t="shared" si="0"/>
        <v>0</v>
      </c>
      <c r="G20" s="95">
        <f t="shared" si="0"/>
        <v>4827</v>
      </c>
      <c r="H20" s="95">
        <f t="shared" si="0"/>
        <v>0</v>
      </c>
      <c r="I20" s="95">
        <f t="shared" si="0"/>
        <v>-5959</v>
      </c>
      <c r="J20" s="95">
        <f t="shared" si="0"/>
        <v>8186</v>
      </c>
      <c r="K20" s="95"/>
      <c r="L20" s="95">
        <f>SUM(L16:L19)</f>
        <v>1586</v>
      </c>
      <c r="M20" s="95"/>
      <c r="N20" s="95">
        <f>SUM(N16:N19)</f>
        <v>9772</v>
      </c>
    </row>
    <row r="21" spans="1:14" ht="15" thickTop="1">
      <c r="A21" s="17"/>
      <c r="E21" s="93"/>
      <c r="F21" s="93"/>
      <c r="G21" s="93"/>
      <c r="H21" s="93"/>
      <c r="I21" s="93"/>
      <c r="J21" s="93"/>
      <c r="K21" s="93"/>
      <c r="L21" s="93"/>
      <c r="M21" s="93"/>
      <c r="N21" s="93"/>
    </row>
    <row r="22" spans="1:14" ht="14.25">
      <c r="A22" s="17"/>
      <c r="E22" s="93"/>
      <c r="F22" s="93"/>
      <c r="G22" s="93"/>
      <c r="H22" s="93"/>
      <c r="I22" s="93"/>
      <c r="J22" s="93"/>
      <c r="K22" s="93"/>
      <c r="L22" s="93"/>
      <c r="M22" s="93"/>
      <c r="N22" s="93"/>
    </row>
    <row r="23" spans="1:14" ht="14.25">
      <c r="A23" s="92" t="s">
        <v>182</v>
      </c>
      <c r="E23" s="93">
        <v>9318</v>
      </c>
      <c r="F23" s="93"/>
      <c r="G23" s="93">
        <v>4827</v>
      </c>
      <c r="H23" s="93"/>
      <c r="I23" s="93">
        <v>-1512</v>
      </c>
      <c r="J23" s="93">
        <f>SUM(E23:I23)</f>
        <v>12633</v>
      </c>
      <c r="K23" s="93"/>
      <c r="L23" s="92">
        <v>0</v>
      </c>
      <c r="N23" s="92">
        <f>SUM(J23:L23)</f>
        <v>12633</v>
      </c>
    </row>
    <row r="24" spans="5:9" ht="14.25">
      <c r="E24" s="94"/>
      <c r="F24" s="94"/>
      <c r="G24" s="94"/>
      <c r="H24" s="94"/>
      <c r="I24" s="94"/>
    </row>
    <row r="25" spans="2:14" ht="14.25">
      <c r="B25" s="92" t="s">
        <v>204</v>
      </c>
      <c r="E25" s="94">
        <v>0</v>
      </c>
      <c r="F25" s="94"/>
      <c r="G25" s="94">
        <v>0</v>
      </c>
      <c r="H25" s="94"/>
      <c r="I25" s="94">
        <v>-457</v>
      </c>
      <c r="J25" s="93">
        <f>SUM(E25:I25)</f>
        <v>-457</v>
      </c>
      <c r="K25" s="93"/>
      <c r="L25" s="92">
        <v>-146</v>
      </c>
      <c r="N25" s="92">
        <f>SUM(J25:L25)</f>
        <v>-603</v>
      </c>
    </row>
    <row r="26" spans="5:11" ht="14.25">
      <c r="E26" s="94"/>
      <c r="F26" s="94"/>
      <c r="G26" s="94"/>
      <c r="H26" s="94"/>
      <c r="I26" s="94"/>
      <c r="J26" s="93"/>
      <c r="K26" s="93"/>
    </row>
    <row r="27" spans="2:14" ht="14.25">
      <c r="B27" s="92" t="s">
        <v>230</v>
      </c>
      <c r="E27" s="94">
        <v>0</v>
      </c>
      <c r="F27" s="94"/>
      <c r="G27" s="94">
        <v>0</v>
      </c>
      <c r="H27" s="94"/>
      <c r="I27" s="94">
        <v>0</v>
      </c>
      <c r="J27" s="93">
        <v>0</v>
      </c>
      <c r="K27" s="93"/>
      <c r="L27" s="92">
        <v>2398</v>
      </c>
      <c r="N27" s="92">
        <f>SUM(J27:L27)</f>
        <v>2398</v>
      </c>
    </row>
    <row r="28" spans="2:9" ht="14.25">
      <c r="B28" s="92" t="s">
        <v>231</v>
      </c>
      <c r="E28" s="94"/>
      <c r="F28" s="94"/>
      <c r="G28" s="94"/>
      <c r="H28" s="94"/>
      <c r="I28" s="94"/>
    </row>
    <row r="29" spans="5:9" ht="9" customHeight="1">
      <c r="E29" s="94"/>
      <c r="F29" s="94"/>
      <c r="G29" s="94"/>
      <c r="H29" s="94"/>
      <c r="I29" s="94"/>
    </row>
    <row r="30" spans="1:14" ht="15" thickBot="1">
      <c r="A30" s="17" t="s">
        <v>229</v>
      </c>
      <c r="E30" s="95">
        <f>SUM(E23:E25)</f>
        <v>9318</v>
      </c>
      <c r="F30" s="95"/>
      <c r="G30" s="95">
        <f>SUM(G23:G25)</f>
        <v>4827</v>
      </c>
      <c r="H30" s="95"/>
      <c r="I30" s="95">
        <f>SUM(I23:I25)</f>
        <v>-1969</v>
      </c>
      <c r="J30" s="95">
        <f>SUM(J23:J25)</f>
        <v>12176</v>
      </c>
      <c r="K30" s="95"/>
      <c r="L30" s="95">
        <f>SUM(L23:L27)</f>
        <v>2252</v>
      </c>
      <c r="M30" s="95"/>
      <c r="N30" s="95">
        <f>SUM(N23:N27)</f>
        <v>14428</v>
      </c>
    </row>
    <row r="31" spans="2:12" ht="15" thickTop="1">
      <c r="B31" s="96"/>
      <c r="C31" s="96"/>
      <c r="D31" s="97"/>
      <c r="E31" s="97"/>
      <c r="F31" s="97"/>
      <c r="G31" s="97"/>
      <c r="H31" s="97"/>
      <c r="I31" s="97"/>
      <c r="J31" s="97"/>
      <c r="K31" s="97"/>
      <c r="L31" s="97"/>
    </row>
    <row r="32" spans="2:12" ht="14.25">
      <c r="B32" s="96"/>
      <c r="C32" s="96"/>
      <c r="D32" s="97"/>
      <c r="E32" s="97"/>
      <c r="F32" s="97"/>
      <c r="G32" s="97"/>
      <c r="H32" s="97"/>
      <c r="I32" s="97"/>
      <c r="J32" s="97"/>
      <c r="K32" s="97"/>
      <c r="L32" s="97"/>
    </row>
    <row r="33" spans="2:14" ht="32.25" customHeight="1">
      <c r="B33" s="174" t="s">
        <v>198</v>
      </c>
      <c r="C33" s="174"/>
      <c r="D33" s="174"/>
      <c r="E33" s="174"/>
      <c r="F33" s="174"/>
      <c r="G33" s="174"/>
      <c r="H33" s="174"/>
      <c r="I33" s="174"/>
      <c r="J33" s="174"/>
      <c r="K33" s="170"/>
      <c r="L33" s="170"/>
      <c r="M33" s="170"/>
      <c r="N33" s="170"/>
    </row>
    <row r="34" spans="2:12" ht="14.25">
      <c r="B34" s="96"/>
      <c r="C34" s="96"/>
      <c r="D34" s="97"/>
      <c r="E34" s="97"/>
      <c r="F34" s="97"/>
      <c r="G34" s="97"/>
      <c r="H34" s="97"/>
      <c r="I34" s="97"/>
      <c r="J34" s="97"/>
      <c r="K34" s="97"/>
      <c r="L34" s="97"/>
    </row>
    <row r="35" spans="2:12" ht="14.25">
      <c r="B35" s="96"/>
      <c r="C35" s="96"/>
      <c r="D35" s="97"/>
      <c r="E35" s="97"/>
      <c r="F35" s="97"/>
      <c r="G35" s="97"/>
      <c r="H35" s="97"/>
      <c r="I35" s="97"/>
      <c r="J35" s="97"/>
      <c r="K35" s="97"/>
      <c r="L35" s="97"/>
    </row>
    <row r="36" spans="2:12" ht="14.25">
      <c r="B36" s="96"/>
      <c r="C36" s="96"/>
      <c r="D36" s="97"/>
      <c r="E36" s="97"/>
      <c r="F36" s="97"/>
      <c r="G36" s="97"/>
      <c r="H36" s="97"/>
      <c r="I36" s="97"/>
      <c r="J36" s="97"/>
      <c r="K36" s="97"/>
      <c r="L36" s="97"/>
    </row>
    <row r="37" spans="2:12" ht="14.25">
      <c r="B37" s="96"/>
      <c r="C37" s="96"/>
      <c r="D37" s="97"/>
      <c r="E37" s="97"/>
      <c r="F37" s="97"/>
      <c r="G37" s="97"/>
      <c r="H37" s="97"/>
      <c r="I37" s="97"/>
      <c r="J37" s="97"/>
      <c r="K37" s="97"/>
      <c r="L37" s="97"/>
    </row>
    <row r="38" spans="2:12" ht="14.25">
      <c r="B38" s="96"/>
      <c r="C38" s="96"/>
      <c r="D38" s="97"/>
      <c r="E38" s="97"/>
      <c r="F38" s="97"/>
      <c r="G38" s="97"/>
      <c r="H38" s="97"/>
      <c r="I38" s="97"/>
      <c r="J38" s="97"/>
      <c r="K38" s="97"/>
      <c r="L38" s="97"/>
    </row>
    <row r="39" spans="2:12" ht="14.25">
      <c r="B39" s="96"/>
      <c r="C39" s="96"/>
      <c r="D39" s="97"/>
      <c r="E39" s="97"/>
      <c r="F39" s="97"/>
      <c r="G39" s="97"/>
      <c r="H39" s="97"/>
      <c r="I39" s="97"/>
      <c r="J39" s="97"/>
      <c r="K39" s="97"/>
      <c r="L39" s="97"/>
    </row>
    <row r="40" spans="2:12" ht="14.25">
      <c r="B40" s="96"/>
      <c r="C40" s="96"/>
      <c r="D40" s="97"/>
      <c r="E40" s="97"/>
      <c r="F40" s="97"/>
      <c r="G40" s="97"/>
      <c r="H40" s="97"/>
      <c r="I40" s="97"/>
      <c r="J40" s="97"/>
      <c r="K40" s="97"/>
      <c r="L40" s="97"/>
    </row>
    <row r="41" spans="2:12" ht="14.25">
      <c r="B41" s="96"/>
      <c r="C41" s="96"/>
      <c r="D41" s="97"/>
      <c r="E41" s="97"/>
      <c r="F41" s="97"/>
      <c r="G41" s="97"/>
      <c r="H41" s="97"/>
      <c r="I41" s="97"/>
      <c r="J41" s="97"/>
      <c r="K41" s="97"/>
      <c r="L41" s="97"/>
    </row>
    <row r="42" spans="2:12" ht="14.25">
      <c r="B42" s="96"/>
      <c r="C42" s="96"/>
      <c r="D42" s="97"/>
      <c r="E42" s="97"/>
      <c r="F42" s="97"/>
      <c r="G42" s="97"/>
      <c r="H42" s="97"/>
      <c r="I42" s="97"/>
      <c r="J42" s="97"/>
      <c r="K42" s="97"/>
      <c r="L42" s="97"/>
    </row>
    <row r="43" spans="2:12" ht="14.25">
      <c r="B43" s="96"/>
      <c r="C43" s="96"/>
      <c r="D43" s="97"/>
      <c r="E43" s="97"/>
      <c r="F43" s="97"/>
      <c r="G43" s="97"/>
      <c r="H43" s="97"/>
      <c r="I43" s="97"/>
      <c r="J43" s="97"/>
      <c r="K43" s="97"/>
      <c r="L43" s="97"/>
    </row>
    <row r="44" spans="2:12" ht="14.25">
      <c r="B44" s="96"/>
      <c r="C44" s="96"/>
      <c r="D44" s="97"/>
      <c r="E44" s="97"/>
      <c r="F44" s="97"/>
      <c r="G44" s="97"/>
      <c r="H44" s="97"/>
      <c r="I44" s="97"/>
      <c r="J44" s="97"/>
      <c r="K44" s="97"/>
      <c r="L44" s="97"/>
    </row>
    <row r="45" spans="2:12" ht="14.25">
      <c r="B45" s="96"/>
      <c r="C45" s="96"/>
      <c r="D45" s="97"/>
      <c r="E45" s="97"/>
      <c r="F45" s="97"/>
      <c r="G45" s="97"/>
      <c r="H45" s="97"/>
      <c r="I45" s="97"/>
      <c r="J45" s="97"/>
      <c r="K45" s="97"/>
      <c r="L45" s="97"/>
    </row>
    <row r="46" spans="2:12" ht="14.25">
      <c r="B46" s="96"/>
      <c r="C46" s="96"/>
      <c r="D46" s="97"/>
      <c r="E46" s="97"/>
      <c r="F46" s="97"/>
      <c r="G46" s="97"/>
      <c r="H46" s="97"/>
      <c r="I46" s="97"/>
      <c r="J46" s="97"/>
      <c r="K46" s="97"/>
      <c r="L46" s="97"/>
    </row>
    <row r="47" spans="2:12" ht="14.25">
      <c r="B47" s="96"/>
      <c r="C47" s="96"/>
      <c r="D47" s="97"/>
      <c r="E47" s="97"/>
      <c r="F47" s="97"/>
      <c r="G47" s="97"/>
      <c r="H47" s="97"/>
      <c r="I47" s="97"/>
      <c r="J47" s="97"/>
      <c r="K47" s="97"/>
      <c r="L47" s="97"/>
    </row>
    <row r="48" spans="2:12" ht="14.25">
      <c r="B48" s="96"/>
      <c r="C48" s="96"/>
      <c r="D48" s="97"/>
      <c r="E48" s="97"/>
      <c r="F48" s="97"/>
      <c r="G48" s="97"/>
      <c r="H48" s="97"/>
      <c r="I48" s="97"/>
      <c r="J48" s="97"/>
      <c r="K48" s="97"/>
      <c r="L48" s="97"/>
    </row>
    <row r="49" spans="2:12" ht="14.25">
      <c r="B49" s="96"/>
      <c r="C49" s="96"/>
      <c r="D49" s="97"/>
      <c r="E49" s="97"/>
      <c r="F49" s="97"/>
      <c r="G49" s="97"/>
      <c r="H49" s="97"/>
      <c r="I49" s="97"/>
      <c r="J49" s="97"/>
      <c r="K49" s="97"/>
      <c r="L49" s="97"/>
    </row>
    <row r="50" spans="2:12" ht="14.25">
      <c r="B50" s="96"/>
      <c r="C50" s="96"/>
      <c r="D50" s="97"/>
      <c r="E50" s="97"/>
      <c r="F50" s="97"/>
      <c r="G50" s="97"/>
      <c r="H50" s="97"/>
      <c r="I50" s="97"/>
      <c r="J50" s="97"/>
      <c r="K50" s="97"/>
      <c r="L50" s="97"/>
    </row>
    <row r="51" spans="2:12" ht="14.25">
      <c r="B51" s="96"/>
      <c r="C51" s="96"/>
      <c r="D51" s="97"/>
      <c r="E51" s="97"/>
      <c r="F51" s="97"/>
      <c r="G51" s="97"/>
      <c r="H51" s="97"/>
      <c r="I51" s="97"/>
      <c r="J51" s="97"/>
      <c r="K51" s="97"/>
      <c r="L51" s="97"/>
    </row>
    <row r="52" spans="2:12" ht="14.25">
      <c r="B52" s="96"/>
      <c r="C52" s="96"/>
      <c r="D52" s="97"/>
      <c r="E52" s="97"/>
      <c r="F52" s="97"/>
      <c r="G52" s="97"/>
      <c r="H52" s="97"/>
      <c r="I52" s="97"/>
      <c r="J52" s="97"/>
      <c r="K52" s="97"/>
      <c r="L52" s="97"/>
    </row>
    <row r="54" spans="2:12" ht="27" customHeight="1">
      <c r="B54" s="177" t="s">
        <v>157</v>
      </c>
      <c r="C54" s="177"/>
      <c r="D54" s="177"/>
      <c r="E54" s="177"/>
      <c r="F54" s="177"/>
      <c r="G54" s="177"/>
      <c r="H54" s="177"/>
      <c r="I54" s="177"/>
      <c r="J54" s="177"/>
      <c r="K54" s="177"/>
      <c r="L54" s="177"/>
    </row>
    <row r="62" spans="2:4" ht="14.25">
      <c r="B62" s="96"/>
      <c r="C62" s="96"/>
      <c r="D62" s="98"/>
    </row>
    <row r="63" spans="2:8" ht="14.25">
      <c r="B63" s="96"/>
      <c r="C63" s="96"/>
      <c r="D63" s="98"/>
      <c r="E63" s="175"/>
      <c r="F63" s="175"/>
      <c r="G63" s="175"/>
      <c r="H63" s="99"/>
    </row>
    <row r="64" spans="1:8" ht="14.25">
      <c r="A64" s="9"/>
      <c r="B64" s="96"/>
      <c r="C64" s="96"/>
      <c r="E64" s="100"/>
      <c r="F64" s="99"/>
      <c r="G64" s="99"/>
      <c r="H64" s="99"/>
    </row>
    <row r="65" spans="4:9" ht="27" customHeight="1" hidden="1">
      <c r="D65" s="175" t="s">
        <v>158</v>
      </c>
      <c r="E65" s="175"/>
      <c r="F65" s="175"/>
      <c r="G65" s="175"/>
      <c r="H65" s="175"/>
      <c r="I65" s="175"/>
    </row>
    <row r="66" ht="16.5" customHeight="1"/>
    <row r="81" ht="14.25" hidden="1">
      <c r="A81" s="88" t="s">
        <v>159</v>
      </c>
    </row>
    <row r="82" ht="14.25" hidden="1">
      <c r="A82" s="88" t="s">
        <v>160</v>
      </c>
    </row>
  </sheetData>
  <sheetProtection/>
  <mergeCells count="11">
    <mergeCell ref="D65:I65"/>
    <mergeCell ref="A3:L3"/>
    <mergeCell ref="A5:L5"/>
    <mergeCell ref="A6:L6"/>
    <mergeCell ref="A7:L7"/>
    <mergeCell ref="B54:L54"/>
    <mergeCell ref="E63:G63"/>
    <mergeCell ref="E9:J9"/>
    <mergeCell ref="A1:L1"/>
    <mergeCell ref="A2:L2"/>
    <mergeCell ref="B33:N33"/>
  </mergeCells>
  <printOptions/>
  <pageMargins left="0.7086614173228347" right="0.7086614173228347" top="0.7480314960629921" bottom="0.7480314960629921" header="0.31496062992125984" footer="0.31496062992125984"/>
  <pageSetup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dimension ref="A1:Q52"/>
  <sheetViews>
    <sheetView zoomScalePageLayoutView="0" workbookViewId="0" topLeftCell="F1">
      <selection activeCell="P6" sqref="P6"/>
    </sheetView>
  </sheetViews>
  <sheetFormatPr defaultColWidth="9.140625" defaultRowHeight="15"/>
  <cols>
    <col min="1" max="1" width="9.57421875" style="9" bestFit="1" customWidth="1"/>
    <col min="2" max="5" width="9.140625" style="9" customWidth="1"/>
    <col min="6" max="6" width="7.00390625" style="9" customWidth="1"/>
    <col min="7" max="9" width="0" style="9" hidden="1" customWidth="1"/>
    <col min="10" max="10" width="11.28125" style="9" customWidth="1"/>
    <col min="11" max="11" width="9.140625" style="9" customWidth="1"/>
    <col min="12" max="12" width="11.421875" style="9" customWidth="1"/>
    <col min="13" max="13" width="11.7109375" style="9" customWidth="1"/>
    <col min="14" max="14" width="0.13671875" style="9" customWidth="1"/>
    <col min="15" max="16384" width="9.140625" style="9" customWidth="1"/>
  </cols>
  <sheetData>
    <row r="1" spans="1:12" ht="12.75">
      <c r="A1" s="166" t="s">
        <v>0</v>
      </c>
      <c r="B1" s="166"/>
      <c r="C1" s="166"/>
      <c r="D1" s="166"/>
      <c r="E1" s="166"/>
      <c r="F1" s="166"/>
      <c r="G1" s="166"/>
      <c r="H1" s="166"/>
      <c r="I1" s="166"/>
      <c r="J1" s="166"/>
      <c r="K1" s="166"/>
      <c r="L1" s="166"/>
    </row>
    <row r="2" spans="1:12" ht="12.75">
      <c r="A2" s="167" t="s">
        <v>1</v>
      </c>
      <c r="B2" s="167"/>
      <c r="C2" s="167"/>
      <c r="D2" s="167"/>
      <c r="E2" s="167"/>
      <c r="F2" s="167"/>
      <c r="G2" s="167"/>
      <c r="H2" s="167"/>
      <c r="I2" s="167"/>
      <c r="J2" s="167"/>
      <c r="K2" s="167"/>
      <c r="L2" s="167"/>
    </row>
    <row r="3" spans="1:12" ht="12.75">
      <c r="A3" s="180" t="s">
        <v>2</v>
      </c>
      <c r="B3" s="180"/>
      <c r="C3" s="180"/>
      <c r="D3" s="180"/>
      <c r="E3" s="180"/>
      <c r="F3" s="180"/>
      <c r="G3" s="180"/>
      <c r="H3" s="180"/>
      <c r="I3" s="180"/>
      <c r="J3" s="180"/>
      <c r="K3" s="180"/>
      <c r="L3" s="180"/>
    </row>
    <row r="5" spans="1:14" ht="22.5" customHeight="1">
      <c r="A5" s="181" t="s">
        <v>227</v>
      </c>
      <c r="B5" s="181"/>
      <c r="C5" s="181"/>
      <c r="D5" s="181"/>
      <c r="E5" s="181"/>
      <c r="F5" s="181"/>
      <c r="G5" s="181"/>
      <c r="H5" s="181"/>
      <c r="I5" s="181"/>
      <c r="J5" s="181"/>
      <c r="K5" s="181"/>
      <c r="L5" s="181"/>
      <c r="M5" s="181"/>
      <c r="N5" s="181"/>
    </row>
    <row r="6" spans="1:12" ht="16.5" customHeight="1">
      <c r="A6" s="176" t="s">
        <v>3</v>
      </c>
      <c r="B6" s="176"/>
      <c r="C6" s="176"/>
      <c r="D6" s="176"/>
      <c r="E6" s="176"/>
      <c r="F6" s="176"/>
      <c r="G6" s="176"/>
      <c r="H6" s="176"/>
      <c r="I6" s="176"/>
      <c r="J6" s="176"/>
      <c r="K6" s="176"/>
      <c r="L6" s="176"/>
    </row>
    <row r="7" spans="10:12" ht="12.75" customHeight="1">
      <c r="J7" s="18" t="s">
        <v>6</v>
      </c>
      <c r="L7" s="2" t="s">
        <v>7</v>
      </c>
    </row>
    <row r="8" spans="10:12" ht="12.75">
      <c r="J8" s="18" t="s">
        <v>8</v>
      </c>
      <c r="L8" s="2" t="s">
        <v>9</v>
      </c>
    </row>
    <row r="9" spans="10:12" ht="12.75">
      <c r="J9" s="18" t="s">
        <v>11</v>
      </c>
      <c r="L9" s="2" t="s">
        <v>12</v>
      </c>
    </row>
    <row r="10" spans="10:12" ht="12.75">
      <c r="J10" s="3" t="str">
        <f>'bs'!E11</f>
        <v>30/06/09</v>
      </c>
      <c r="L10" s="3" t="str">
        <f>pnl!H13</f>
        <v>30/06/08</v>
      </c>
    </row>
    <row r="11" spans="10:12" ht="12.75">
      <c r="J11" s="2" t="s">
        <v>13</v>
      </c>
      <c r="L11" s="2" t="s">
        <v>210</v>
      </c>
    </row>
    <row r="12" spans="10:12" ht="12.75">
      <c r="J12" s="18" t="s">
        <v>14</v>
      </c>
      <c r="L12" s="18" t="s">
        <v>14</v>
      </c>
    </row>
    <row r="13" spans="9:12" ht="12.75">
      <c r="I13" s="9">
        <v>1000</v>
      </c>
      <c r="J13" s="2"/>
      <c r="L13" s="2"/>
    </row>
    <row r="14" ht="12.75">
      <c r="A14" s="19" t="s">
        <v>55</v>
      </c>
    </row>
    <row r="15" spans="1:12" ht="12.75">
      <c r="A15" s="9" t="s">
        <v>20</v>
      </c>
      <c r="J15" s="17">
        <v>-1171</v>
      </c>
      <c r="L15" s="17">
        <v>-603</v>
      </c>
    </row>
    <row r="16" spans="1:12" ht="12.75">
      <c r="A16" s="9" t="s">
        <v>56</v>
      </c>
      <c r="J16" s="17"/>
      <c r="L16" s="17"/>
    </row>
    <row r="17" spans="1:12" ht="12.75">
      <c r="A17" s="9" t="s">
        <v>57</v>
      </c>
      <c r="J17" s="17">
        <v>501</v>
      </c>
      <c r="L17" s="17">
        <v>267</v>
      </c>
    </row>
    <row r="18" spans="1:12" ht="12.75">
      <c r="A18" s="9" t="str">
        <f>'[2]cfs'!A11</f>
        <v>Impairment loss of goodwill</v>
      </c>
      <c r="J18" s="17">
        <v>172</v>
      </c>
      <c r="L18" s="17">
        <v>103</v>
      </c>
    </row>
    <row r="19" spans="1:14" ht="12.75">
      <c r="A19" s="9" t="s">
        <v>212</v>
      </c>
      <c r="J19" s="17">
        <v>428</v>
      </c>
      <c r="L19" s="17">
        <v>332</v>
      </c>
      <c r="N19" s="22" t="s">
        <v>170</v>
      </c>
    </row>
    <row r="20" spans="1:12" ht="12.75">
      <c r="A20" s="9" t="s">
        <v>171</v>
      </c>
      <c r="J20" s="17">
        <v>21</v>
      </c>
      <c r="L20" s="17">
        <v>25</v>
      </c>
    </row>
    <row r="21" spans="1:12" ht="12.75">
      <c r="A21" s="9" t="s">
        <v>62</v>
      </c>
      <c r="J21" s="17">
        <v>-38</v>
      </c>
      <c r="L21" s="17">
        <v>-118</v>
      </c>
    </row>
    <row r="22" spans="1:12" ht="12.75">
      <c r="A22" s="9" t="s">
        <v>219</v>
      </c>
      <c r="J22" s="20">
        <f>SUM(J15:J21)</f>
        <v>-87</v>
      </c>
      <c r="L22" s="20">
        <f>SUM(L15:L21)</f>
        <v>6</v>
      </c>
    </row>
    <row r="23" spans="1:12" ht="12.75">
      <c r="A23" s="9" t="s">
        <v>238</v>
      </c>
      <c r="J23" s="17">
        <v>240</v>
      </c>
      <c r="K23" s="17"/>
      <c r="L23" s="17">
        <v>2891</v>
      </c>
    </row>
    <row r="24" spans="1:12" ht="12.75">
      <c r="A24" s="9" t="s">
        <v>250</v>
      </c>
      <c r="J24" s="17">
        <v>-50</v>
      </c>
      <c r="K24" s="17"/>
      <c r="L24" s="17">
        <v>-466</v>
      </c>
    </row>
    <row r="25" spans="1:12" ht="12.75">
      <c r="A25" s="9" t="s">
        <v>172</v>
      </c>
      <c r="J25" s="20">
        <f>SUM(J22:J24)</f>
        <v>103</v>
      </c>
      <c r="K25" s="17"/>
      <c r="L25" s="20">
        <f>SUM(L22:L24)</f>
        <v>2431</v>
      </c>
    </row>
    <row r="26" spans="1:12" ht="12.75">
      <c r="A26" s="9" t="s">
        <v>58</v>
      </c>
      <c r="J26" s="24">
        <f>-J20</f>
        <v>-21</v>
      </c>
      <c r="K26" s="17"/>
      <c r="L26" s="24">
        <f>-L20</f>
        <v>-25</v>
      </c>
    </row>
    <row r="27" spans="1:12" ht="12.75">
      <c r="A27" s="9" t="s">
        <v>59</v>
      </c>
      <c r="J27" s="17">
        <v>0</v>
      </c>
      <c r="K27" s="17"/>
      <c r="L27" s="17">
        <v>-5</v>
      </c>
    </row>
    <row r="28" spans="1:12" ht="12.75">
      <c r="A28" s="9" t="s">
        <v>211</v>
      </c>
      <c r="J28" s="21">
        <f>SUM(J25:J27)</f>
        <v>82</v>
      </c>
      <c r="K28" s="17"/>
      <c r="L28" s="21">
        <f>SUM(L25:L27)</f>
        <v>2401</v>
      </c>
    </row>
    <row r="29" spans="10:12" ht="12.75">
      <c r="J29" s="17"/>
      <c r="K29" s="17"/>
      <c r="L29" s="22"/>
    </row>
    <row r="30" spans="1:11" ht="12.75">
      <c r="A30" s="19" t="s">
        <v>60</v>
      </c>
      <c r="J30" s="17"/>
      <c r="K30" s="17"/>
    </row>
    <row r="31" spans="1:14" ht="12.75">
      <c r="A31" s="9" t="s">
        <v>61</v>
      </c>
      <c r="J31" s="17">
        <v>-70</v>
      </c>
      <c r="K31" s="17"/>
      <c r="L31" s="17">
        <v>-6</v>
      </c>
      <c r="N31" s="22" t="s">
        <v>170</v>
      </c>
    </row>
    <row r="32" spans="1:14" ht="12.75">
      <c r="A32" s="9" t="s">
        <v>251</v>
      </c>
      <c r="J32" s="17">
        <v>0</v>
      </c>
      <c r="K32" s="17"/>
      <c r="L32" s="17">
        <v>-2424</v>
      </c>
      <c r="N32" s="22"/>
    </row>
    <row r="33" spans="1:14" ht="12.75">
      <c r="A33" s="9" t="s">
        <v>213</v>
      </c>
      <c r="J33" s="17">
        <v>-880</v>
      </c>
      <c r="K33" s="17"/>
      <c r="L33" s="17">
        <v>-24</v>
      </c>
      <c r="N33" s="22" t="s">
        <v>170</v>
      </c>
    </row>
    <row r="34" spans="1:12" ht="12.75" hidden="1">
      <c r="A34" s="178" t="s">
        <v>167</v>
      </c>
      <c r="B34" s="178"/>
      <c r="C34" s="178"/>
      <c r="D34" s="178"/>
      <c r="E34" s="178"/>
      <c r="F34" s="178"/>
      <c r="G34" s="23"/>
      <c r="J34" s="17">
        <v>0</v>
      </c>
      <c r="K34" s="17"/>
      <c r="L34" s="17">
        <v>0</v>
      </c>
    </row>
    <row r="35" spans="1:12" ht="12.75" customHeight="1">
      <c r="A35" s="9" t="s">
        <v>62</v>
      </c>
      <c r="J35" s="17">
        <f>-J21</f>
        <v>38</v>
      </c>
      <c r="K35" s="17"/>
      <c r="L35" s="17">
        <v>118</v>
      </c>
    </row>
    <row r="36" spans="1:12" ht="12.75">
      <c r="A36" s="9" t="s">
        <v>63</v>
      </c>
      <c r="J36" s="21">
        <f>SUM(J31:J35)</f>
        <v>-912</v>
      </c>
      <c r="K36" s="17"/>
      <c r="L36" s="21">
        <f>SUM(L31:L35)</f>
        <v>-2336</v>
      </c>
    </row>
    <row r="37" spans="10:12" ht="12.75">
      <c r="J37" s="17"/>
      <c r="K37" s="17"/>
      <c r="L37" s="22"/>
    </row>
    <row r="38" spans="1:12" ht="12.75">
      <c r="A38" s="19" t="s">
        <v>180</v>
      </c>
      <c r="J38" s="24">
        <f>+J28+J36</f>
        <v>-830</v>
      </c>
      <c r="K38" s="17"/>
      <c r="L38" s="24">
        <f>+L28+L36</f>
        <v>65</v>
      </c>
    </row>
    <row r="39" spans="10:11" ht="12.75">
      <c r="J39" s="24"/>
      <c r="K39" s="17"/>
    </row>
    <row r="40" spans="1:12" ht="14.25">
      <c r="A40" s="9" t="s">
        <v>161</v>
      </c>
      <c r="J40" s="119">
        <v>3305</v>
      </c>
      <c r="K40" s="17"/>
      <c r="L40" s="25">
        <v>3734</v>
      </c>
    </row>
    <row r="41" spans="10:11" ht="12.75">
      <c r="J41" s="17"/>
      <c r="K41" s="17"/>
    </row>
    <row r="42" spans="1:12" ht="13.5" thickBot="1">
      <c r="A42" s="19" t="s">
        <v>65</v>
      </c>
      <c r="J42" s="26">
        <f>SUM(J38:J41)</f>
        <v>2475</v>
      </c>
      <c r="K42" s="17"/>
      <c r="L42" s="26">
        <f>SUM(L38:L41)</f>
        <v>3799</v>
      </c>
    </row>
    <row r="43" spans="11:12" ht="13.5" thickTop="1">
      <c r="K43" s="27"/>
      <c r="L43" s="22"/>
    </row>
    <row r="44" ht="12.75">
      <c r="K44" s="27"/>
    </row>
    <row r="45" ht="12.75">
      <c r="A45" s="28" t="s">
        <v>66</v>
      </c>
    </row>
    <row r="46" spans="1:17" ht="35.25" customHeight="1">
      <c r="A46" s="28"/>
      <c r="Q46" s="22"/>
    </row>
    <row r="47" spans="2:12" ht="12.75">
      <c r="B47" s="9" t="s">
        <v>67</v>
      </c>
      <c r="J47" s="24">
        <v>3166</v>
      </c>
      <c r="L47" s="17">
        <v>4586</v>
      </c>
    </row>
    <row r="48" spans="2:12" ht="12.75">
      <c r="B48" s="9" t="s">
        <v>68</v>
      </c>
      <c r="J48" s="24">
        <v>-691</v>
      </c>
      <c r="L48" s="17">
        <v>-787</v>
      </c>
    </row>
    <row r="49" spans="2:14" ht="15" thickBot="1">
      <c r="B49" s="96"/>
      <c r="C49" s="175"/>
      <c r="D49" s="175"/>
      <c r="E49" s="175"/>
      <c r="J49" s="26">
        <f>SUM(J47:J48)</f>
        <v>2475</v>
      </c>
      <c r="L49" s="26">
        <f>SUM(L47:L48)</f>
        <v>3799</v>
      </c>
      <c r="N49" s="22"/>
    </row>
    <row r="50" ht="13.5" thickTop="1">
      <c r="O50" s="22"/>
    </row>
    <row r="51" spans="10:15" ht="12.75">
      <c r="J51" s="22"/>
      <c r="L51" s="22"/>
      <c r="O51" s="22"/>
    </row>
    <row r="52" spans="1:12" ht="39" customHeight="1">
      <c r="A52" s="179" t="s">
        <v>199</v>
      </c>
      <c r="B52" s="179"/>
      <c r="C52" s="179"/>
      <c r="D52" s="179"/>
      <c r="E52" s="179"/>
      <c r="F52" s="179"/>
      <c r="G52" s="179"/>
      <c r="H52" s="179"/>
      <c r="I52" s="170"/>
      <c r="J52" s="170"/>
      <c r="K52" s="170"/>
      <c r="L52" s="170"/>
    </row>
  </sheetData>
  <sheetProtection/>
  <mergeCells count="8">
    <mergeCell ref="A34:F34"/>
    <mergeCell ref="C49:E49"/>
    <mergeCell ref="A52:L52"/>
    <mergeCell ref="A1:L1"/>
    <mergeCell ref="A2:L2"/>
    <mergeCell ref="A3:L3"/>
    <mergeCell ref="A6:L6"/>
    <mergeCell ref="A5:N5"/>
  </mergeCells>
  <printOptions/>
  <pageMargins left="0.7" right="0.47" top="0.75" bottom="0.61" header="0.3" footer="0.3"/>
  <pageSetup horizontalDpi="300" verticalDpi="300" orientation="portrait" paperSize="9" scale="82" r:id="rId1"/>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L183"/>
  <sheetViews>
    <sheetView tabSelected="1" view="pageBreakPreview" zoomScaleSheetLayoutView="100" zoomScalePageLayoutView="0" workbookViewId="0" topLeftCell="A1">
      <selection activeCell="B11" sqref="B11:L11"/>
    </sheetView>
  </sheetViews>
  <sheetFormatPr defaultColWidth="9.140625" defaultRowHeight="15"/>
  <cols>
    <col min="1" max="1" width="4.8515625" style="32" customWidth="1"/>
    <col min="2" max="2" width="17.7109375" style="31" customWidth="1"/>
    <col min="3" max="3" width="6.7109375" style="31" customWidth="1"/>
    <col min="4" max="4" width="15.00390625" style="31" customWidth="1"/>
    <col min="5" max="5" width="10.421875" style="31" customWidth="1"/>
    <col min="6" max="6" width="0.71875" style="31" customWidth="1"/>
    <col min="7" max="7" width="11.00390625" style="31" customWidth="1"/>
    <col min="8" max="8" width="18.140625" style="31" customWidth="1"/>
    <col min="9" max="9" width="12.00390625" style="31" customWidth="1"/>
    <col min="10" max="10" width="12.7109375" style="31" customWidth="1"/>
    <col min="11" max="11" width="19.8515625" style="31" customWidth="1"/>
    <col min="12" max="12" width="16.7109375" style="31" customWidth="1"/>
    <col min="13" max="16384" width="9.140625" style="31" customWidth="1"/>
  </cols>
  <sheetData>
    <row r="1" spans="1:12" s="29" customFormat="1" ht="12.75">
      <c r="A1" s="190" t="s">
        <v>0</v>
      </c>
      <c r="B1" s="190"/>
      <c r="C1" s="190"/>
      <c r="D1" s="190"/>
      <c r="E1" s="190"/>
      <c r="F1" s="190"/>
      <c r="G1" s="190"/>
      <c r="H1" s="190"/>
      <c r="I1" s="190"/>
      <c r="J1" s="190"/>
      <c r="K1" s="190"/>
      <c r="L1" s="190"/>
    </row>
    <row r="2" spans="1:12" s="29" customFormat="1" ht="12.75">
      <c r="A2" s="191" t="s">
        <v>1</v>
      </c>
      <c r="B2" s="191"/>
      <c r="C2" s="191"/>
      <c r="D2" s="191"/>
      <c r="E2" s="191"/>
      <c r="F2" s="191"/>
      <c r="G2" s="191"/>
      <c r="H2" s="191"/>
      <c r="I2" s="191"/>
      <c r="J2" s="191"/>
      <c r="K2" s="191"/>
      <c r="L2" s="191"/>
    </row>
    <row r="3" spans="1:12" s="29" customFormat="1" ht="12.75">
      <c r="A3" s="191" t="s">
        <v>2</v>
      </c>
      <c r="B3" s="191"/>
      <c r="C3" s="191"/>
      <c r="D3" s="191"/>
      <c r="E3" s="191"/>
      <c r="F3" s="191"/>
      <c r="G3" s="191"/>
      <c r="H3" s="191"/>
      <c r="I3" s="191"/>
      <c r="J3" s="191"/>
      <c r="K3" s="191"/>
      <c r="L3" s="191"/>
    </row>
    <row r="4" spans="1:12" s="29" customFormat="1" ht="12.75">
      <c r="A4" s="80"/>
      <c r="B4" s="80"/>
      <c r="C4" s="80"/>
      <c r="D4" s="80"/>
      <c r="E4" s="80"/>
      <c r="F4" s="80"/>
      <c r="G4" s="80"/>
      <c r="H4" s="80"/>
      <c r="I4" s="80"/>
      <c r="J4" s="80"/>
      <c r="K4" s="80"/>
      <c r="L4" s="80"/>
    </row>
    <row r="5" spans="1:12" ht="12.75">
      <c r="A5" s="30" t="s">
        <v>152</v>
      </c>
      <c r="B5" s="9"/>
      <c r="C5" s="9"/>
      <c r="D5" s="9"/>
      <c r="E5" s="9"/>
      <c r="F5" s="9"/>
      <c r="G5" s="9"/>
      <c r="H5" s="9"/>
      <c r="I5" s="9"/>
      <c r="J5" s="9"/>
      <c r="K5" s="9"/>
      <c r="L5" s="9"/>
    </row>
    <row r="6" spans="2:12" ht="12.75">
      <c r="B6" s="9"/>
      <c r="C6" s="9"/>
      <c r="D6" s="9"/>
      <c r="E6" s="9"/>
      <c r="F6" s="9"/>
      <c r="G6" s="9"/>
      <c r="H6" s="9"/>
      <c r="I6" s="9"/>
      <c r="J6" s="9"/>
      <c r="K6" s="9"/>
      <c r="L6" s="9"/>
    </row>
    <row r="7" spans="1:12" ht="12.75">
      <c r="A7" s="32" t="s">
        <v>69</v>
      </c>
      <c r="B7" s="19" t="s">
        <v>70</v>
      </c>
      <c r="C7" s="9"/>
      <c r="D7" s="9"/>
      <c r="E7" s="9"/>
      <c r="F7" s="9"/>
      <c r="G7" s="9"/>
      <c r="H7" s="9"/>
      <c r="I7" s="9"/>
      <c r="J7" s="9"/>
      <c r="K7" s="9"/>
      <c r="L7" s="9"/>
    </row>
    <row r="8" spans="2:12" ht="12.75">
      <c r="B8" s="19"/>
      <c r="C8" s="9"/>
      <c r="D8" s="9"/>
      <c r="E8" s="9"/>
      <c r="F8" s="9"/>
      <c r="G8" s="9"/>
      <c r="H8" s="9"/>
      <c r="I8" s="9"/>
      <c r="J8" s="9"/>
      <c r="K8" s="9"/>
      <c r="L8" s="9"/>
    </row>
    <row r="9" spans="2:12" ht="51.75" customHeight="1">
      <c r="B9" s="192" t="s">
        <v>252</v>
      </c>
      <c r="C9" s="192"/>
      <c r="D9" s="192"/>
      <c r="E9" s="192"/>
      <c r="F9" s="192"/>
      <c r="G9" s="192"/>
      <c r="H9" s="192"/>
      <c r="I9" s="192"/>
      <c r="J9" s="192"/>
      <c r="K9" s="192"/>
      <c r="L9" s="192"/>
    </row>
    <row r="10" spans="2:12" ht="12.75">
      <c r="B10" s="72"/>
      <c r="C10" s="72"/>
      <c r="D10" s="72"/>
      <c r="E10" s="72"/>
      <c r="F10" s="72"/>
      <c r="G10" s="72"/>
      <c r="H10" s="72"/>
      <c r="I10" s="72"/>
      <c r="J10" s="72"/>
      <c r="K10" s="72"/>
      <c r="L10" s="72"/>
    </row>
    <row r="11" spans="2:12" ht="19.5" customHeight="1">
      <c r="B11" s="159" t="s">
        <v>201</v>
      </c>
      <c r="C11" s="159"/>
      <c r="D11" s="159"/>
      <c r="E11" s="159"/>
      <c r="F11" s="159"/>
      <c r="G11" s="159"/>
      <c r="H11" s="159"/>
      <c r="I11" s="159"/>
      <c r="J11" s="159"/>
      <c r="K11" s="159"/>
      <c r="L11" s="159"/>
    </row>
    <row r="12" spans="2:12" ht="12.75">
      <c r="B12" s="73"/>
      <c r="C12" s="73"/>
      <c r="D12" s="33"/>
      <c r="E12" s="73"/>
      <c r="F12" s="73"/>
      <c r="G12" s="73"/>
      <c r="H12" s="73"/>
      <c r="I12" s="73"/>
      <c r="J12" s="73"/>
      <c r="K12" s="73"/>
      <c r="L12" s="73"/>
    </row>
    <row r="13" spans="1:2" ht="12.75">
      <c r="A13" s="32" t="s">
        <v>71</v>
      </c>
      <c r="B13" s="34" t="s">
        <v>72</v>
      </c>
    </row>
    <row r="14" ht="12.75">
      <c r="B14" s="34"/>
    </row>
    <row r="15" spans="2:12" ht="12.75">
      <c r="B15" s="161" t="s">
        <v>202</v>
      </c>
      <c r="C15" s="161"/>
      <c r="D15" s="161"/>
      <c r="E15" s="161"/>
      <c r="F15" s="161"/>
      <c r="G15" s="161"/>
      <c r="H15" s="161"/>
      <c r="I15" s="161"/>
      <c r="J15" s="161"/>
      <c r="K15" s="161"/>
      <c r="L15" s="161"/>
    </row>
    <row r="16" spans="2:12" ht="12.75">
      <c r="B16" s="74"/>
      <c r="C16" s="74"/>
      <c r="D16" s="74"/>
      <c r="E16" s="74"/>
      <c r="F16" s="74"/>
      <c r="G16" s="74"/>
      <c r="H16" s="74"/>
      <c r="I16" s="74"/>
      <c r="J16" s="74"/>
      <c r="K16" s="74"/>
      <c r="L16" s="74"/>
    </row>
    <row r="17" spans="1:12" ht="12.75">
      <c r="A17" s="32" t="s">
        <v>73</v>
      </c>
      <c r="B17" s="75" t="s">
        <v>74</v>
      </c>
      <c r="C17" s="74"/>
      <c r="D17" s="74"/>
      <c r="E17" s="74"/>
      <c r="F17" s="74"/>
      <c r="G17" s="74"/>
      <c r="H17" s="74"/>
      <c r="I17" s="74"/>
      <c r="J17" s="74"/>
      <c r="K17" s="74"/>
      <c r="L17" s="74"/>
    </row>
    <row r="18" spans="2:12" ht="12.75">
      <c r="B18" s="75"/>
      <c r="C18" s="74"/>
      <c r="D18" s="74"/>
      <c r="E18" s="74"/>
      <c r="F18" s="74"/>
      <c r="G18" s="74"/>
      <c r="H18" s="74"/>
      <c r="I18" s="74"/>
      <c r="J18" s="74"/>
      <c r="K18" s="74"/>
      <c r="L18" s="74"/>
    </row>
    <row r="19" spans="2:12" ht="12.75">
      <c r="B19" s="160" t="s">
        <v>75</v>
      </c>
      <c r="C19" s="160"/>
      <c r="D19" s="160"/>
      <c r="E19" s="160"/>
      <c r="F19" s="160"/>
      <c r="G19" s="160"/>
      <c r="H19" s="160"/>
      <c r="I19" s="160"/>
      <c r="J19" s="160"/>
      <c r="K19" s="160"/>
      <c r="L19" s="160"/>
    </row>
    <row r="20" spans="2:12" ht="12.75">
      <c r="B20" s="74"/>
      <c r="C20" s="74"/>
      <c r="D20" s="74"/>
      <c r="E20" s="74"/>
      <c r="F20" s="74"/>
      <c r="G20" s="74"/>
      <c r="H20" s="74"/>
      <c r="I20" s="74"/>
      <c r="J20" s="74"/>
      <c r="K20" s="74"/>
      <c r="L20" s="74"/>
    </row>
    <row r="21" spans="1:2" ht="12.75">
      <c r="A21" s="32" t="s">
        <v>76</v>
      </c>
      <c r="B21" s="34" t="s">
        <v>77</v>
      </c>
    </row>
    <row r="22" ht="12.75">
      <c r="B22" s="34"/>
    </row>
    <row r="23" spans="2:12" ht="29.25" customHeight="1">
      <c r="B23" s="161" t="s">
        <v>181</v>
      </c>
      <c r="C23" s="161"/>
      <c r="D23" s="161"/>
      <c r="E23" s="161"/>
      <c r="F23" s="161"/>
      <c r="G23" s="161"/>
      <c r="H23" s="161"/>
      <c r="I23" s="161"/>
      <c r="J23" s="161"/>
      <c r="K23" s="161"/>
      <c r="L23" s="161"/>
    </row>
    <row r="24" spans="2:12" ht="12.75">
      <c r="B24" s="74"/>
      <c r="C24" s="74"/>
      <c r="D24" s="74"/>
      <c r="E24" s="74"/>
      <c r="F24" s="74"/>
      <c r="G24" s="74"/>
      <c r="H24" s="74"/>
      <c r="I24" s="74"/>
      <c r="J24" s="74"/>
      <c r="K24" s="74"/>
      <c r="L24" s="74"/>
    </row>
    <row r="25" spans="1:12" ht="12.75">
      <c r="A25" s="32" t="s">
        <v>78</v>
      </c>
      <c r="B25" s="75" t="s">
        <v>79</v>
      </c>
      <c r="C25" s="74"/>
      <c r="D25" s="74"/>
      <c r="E25" s="74"/>
      <c r="F25" s="74"/>
      <c r="G25" s="74"/>
      <c r="H25" s="74"/>
      <c r="I25" s="74"/>
      <c r="J25" s="74"/>
      <c r="K25" s="74"/>
      <c r="L25" s="74"/>
    </row>
    <row r="26" spans="2:12" ht="12.75">
      <c r="B26" s="75"/>
      <c r="C26" s="74"/>
      <c r="D26" s="74"/>
      <c r="E26" s="74"/>
      <c r="F26" s="74"/>
      <c r="G26" s="74"/>
      <c r="H26" s="74"/>
      <c r="I26" s="74"/>
      <c r="J26" s="74"/>
      <c r="K26" s="74"/>
      <c r="L26" s="74"/>
    </row>
    <row r="27" spans="2:12" ht="12.75">
      <c r="B27" s="161" t="s">
        <v>169</v>
      </c>
      <c r="C27" s="161"/>
      <c r="D27" s="161"/>
      <c r="E27" s="161"/>
      <c r="F27" s="161"/>
      <c r="G27" s="161"/>
      <c r="H27" s="161"/>
      <c r="I27" s="161"/>
      <c r="J27" s="161"/>
      <c r="K27" s="161"/>
      <c r="L27" s="161"/>
    </row>
    <row r="28" spans="2:12" ht="12.75">
      <c r="B28" s="74"/>
      <c r="C28" s="74"/>
      <c r="D28" s="74"/>
      <c r="E28" s="74"/>
      <c r="F28" s="74"/>
      <c r="G28" s="74"/>
      <c r="H28" s="74"/>
      <c r="I28" s="74"/>
      <c r="J28" s="74"/>
      <c r="K28" s="74"/>
      <c r="L28" s="74"/>
    </row>
    <row r="29" spans="1:12" ht="12.75">
      <c r="A29" s="32" t="s">
        <v>80</v>
      </c>
      <c r="B29" s="189" t="s">
        <v>81</v>
      </c>
      <c r="C29" s="189"/>
      <c r="D29" s="189"/>
      <c r="E29" s="189"/>
      <c r="F29" s="189"/>
      <c r="G29" s="189"/>
      <c r="H29" s="189"/>
      <c r="I29" s="189"/>
      <c r="J29" s="189"/>
      <c r="K29" s="189"/>
      <c r="L29" s="189"/>
    </row>
    <row r="30" spans="2:12" ht="12.75">
      <c r="B30" s="75"/>
      <c r="C30" s="75"/>
      <c r="D30" s="75"/>
      <c r="E30" s="75"/>
      <c r="F30" s="75"/>
      <c r="G30" s="75"/>
      <c r="H30" s="75"/>
      <c r="I30" s="75"/>
      <c r="J30" s="75"/>
      <c r="K30" s="75"/>
      <c r="L30" s="75"/>
    </row>
    <row r="31" spans="2:12" ht="26.25" customHeight="1">
      <c r="B31" s="163" t="s">
        <v>82</v>
      </c>
      <c r="C31" s="163"/>
      <c r="D31" s="163"/>
      <c r="E31" s="163"/>
      <c r="F31" s="163"/>
      <c r="G31" s="163"/>
      <c r="H31" s="163"/>
      <c r="I31" s="163"/>
      <c r="J31" s="163"/>
      <c r="K31" s="163"/>
      <c r="L31" s="163"/>
    </row>
    <row r="32" spans="2:12" ht="12.75">
      <c r="B32" s="35"/>
      <c r="C32" s="36"/>
      <c r="D32" s="37"/>
      <c r="E32" s="37"/>
      <c r="F32" s="37"/>
      <c r="G32" s="38"/>
      <c r="H32" s="33"/>
      <c r="I32" s="33"/>
      <c r="J32" s="33"/>
      <c r="K32" s="33"/>
      <c r="L32" s="39"/>
    </row>
    <row r="33" spans="1:12" ht="12.75">
      <c r="A33" s="32" t="s">
        <v>83</v>
      </c>
      <c r="B33" s="189" t="s">
        <v>64</v>
      </c>
      <c r="C33" s="189"/>
      <c r="D33" s="189"/>
      <c r="E33" s="189"/>
      <c r="F33" s="189"/>
      <c r="G33" s="189"/>
      <c r="H33" s="189"/>
      <c r="I33" s="189"/>
      <c r="J33" s="189"/>
      <c r="K33" s="189"/>
      <c r="L33" s="189"/>
    </row>
    <row r="34" spans="2:12" ht="12.75">
      <c r="B34" s="75"/>
      <c r="C34" s="75"/>
      <c r="D34" s="75"/>
      <c r="E34" s="75"/>
      <c r="F34" s="75"/>
      <c r="G34" s="75"/>
      <c r="H34" s="75"/>
      <c r="I34" s="75"/>
      <c r="J34" s="75"/>
      <c r="K34" s="75"/>
      <c r="L34" s="75"/>
    </row>
    <row r="35" spans="2:12" ht="12.75">
      <c r="B35" s="160" t="s">
        <v>174</v>
      </c>
      <c r="C35" s="160"/>
      <c r="D35" s="160"/>
      <c r="E35" s="160"/>
      <c r="F35" s="160"/>
      <c r="G35" s="160"/>
      <c r="H35" s="160"/>
      <c r="I35" s="160"/>
      <c r="J35" s="160"/>
      <c r="K35" s="160"/>
      <c r="L35" s="160"/>
    </row>
    <row r="36" spans="2:12" ht="12.75">
      <c r="B36" s="160"/>
      <c r="C36" s="160"/>
      <c r="D36" s="160"/>
      <c r="E36" s="160"/>
      <c r="F36" s="160"/>
      <c r="G36" s="160"/>
      <c r="H36" s="160"/>
      <c r="I36" s="160"/>
      <c r="J36" s="160"/>
      <c r="K36" s="160"/>
      <c r="L36" s="160"/>
    </row>
    <row r="37" spans="1:12" ht="12.75">
      <c r="A37" s="32" t="s">
        <v>84</v>
      </c>
      <c r="B37" s="75" t="s">
        <v>85</v>
      </c>
      <c r="C37" s="40"/>
      <c r="D37" s="40"/>
      <c r="E37" s="40"/>
      <c r="F37" s="40"/>
      <c r="G37" s="40"/>
      <c r="H37" s="74"/>
      <c r="I37" s="74"/>
      <c r="J37" s="74"/>
      <c r="K37" s="74"/>
      <c r="L37" s="74"/>
    </row>
    <row r="38" spans="2:12" ht="12.75">
      <c r="B38" s="75"/>
      <c r="C38" s="40"/>
      <c r="D38" s="40"/>
      <c r="E38" s="40"/>
      <c r="F38" s="40"/>
      <c r="G38" s="40"/>
      <c r="H38" s="74"/>
      <c r="I38" s="74"/>
      <c r="J38" s="74"/>
      <c r="K38" s="74"/>
      <c r="L38" s="74"/>
    </row>
    <row r="39" spans="1:12" ht="12.75">
      <c r="A39" s="31"/>
      <c r="B39" s="41" t="s">
        <v>86</v>
      </c>
      <c r="C39" s="74"/>
      <c r="D39" s="74"/>
      <c r="E39" s="74"/>
      <c r="F39" s="74"/>
      <c r="G39" s="42"/>
      <c r="H39" s="42"/>
      <c r="I39" s="42"/>
      <c r="J39" s="42"/>
      <c r="K39" s="42"/>
      <c r="L39" s="42"/>
    </row>
    <row r="40" spans="2:12" ht="12.75">
      <c r="B40" s="43"/>
      <c r="C40" s="74"/>
      <c r="D40" s="74"/>
      <c r="E40" s="74"/>
      <c r="F40" s="74"/>
      <c r="G40" s="74"/>
      <c r="H40" s="74"/>
      <c r="I40" s="44"/>
      <c r="J40" s="74"/>
      <c r="K40" s="74"/>
      <c r="L40" s="45"/>
    </row>
    <row r="41" spans="1:12" ht="12.75">
      <c r="A41" s="32" t="s">
        <v>87</v>
      </c>
      <c r="B41" s="75" t="s">
        <v>88</v>
      </c>
      <c r="C41" s="74"/>
      <c r="D41" s="74"/>
      <c r="E41" s="74"/>
      <c r="F41" s="74"/>
      <c r="G41" s="74"/>
      <c r="H41" s="74"/>
      <c r="I41" s="46"/>
      <c r="J41" s="47"/>
      <c r="K41" s="47"/>
      <c r="L41" s="74"/>
    </row>
    <row r="42" spans="2:12" ht="12.75">
      <c r="B42" s="75"/>
      <c r="C42" s="74"/>
      <c r="D42" s="74"/>
      <c r="E42" s="74"/>
      <c r="F42" s="74"/>
      <c r="G42" s="74"/>
      <c r="H42" s="74"/>
      <c r="I42" s="46"/>
      <c r="J42" s="46"/>
      <c r="K42" s="46"/>
      <c r="L42" s="74"/>
    </row>
    <row r="43" spans="2:12" ht="12.75">
      <c r="B43" s="187" t="s">
        <v>175</v>
      </c>
      <c r="C43" s="187"/>
      <c r="D43" s="187"/>
      <c r="E43" s="187"/>
      <c r="F43" s="187"/>
      <c r="G43" s="187"/>
      <c r="H43" s="187"/>
      <c r="I43" s="187"/>
      <c r="J43" s="187"/>
      <c r="K43" s="187"/>
      <c r="L43" s="187"/>
    </row>
    <row r="44" spans="2:12" ht="12.75">
      <c r="B44" s="76"/>
      <c r="C44" s="74"/>
      <c r="D44" s="74"/>
      <c r="E44" s="74"/>
      <c r="F44" s="74"/>
      <c r="G44" s="74"/>
      <c r="H44" s="74"/>
      <c r="I44" s="74"/>
      <c r="J44" s="74"/>
      <c r="K44" s="74"/>
      <c r="L44" s="74"/>
    </row>
    <row r="45" spans="1:12" ht="12.75">
      <c r="A45" s="32" t="s">
        <v>89</v>
      </c>
      <c r="B45" s="75" t="s">
        <v>90</v>
      </c>
      <c r="C45" s="74"/>
      <c r="D45" s="74"/>
      <c r="E45" s="74"/>
      <c r="F45" s="74"/>
      <c r="G45" s="74"/>
      <c r="H45" s="74"/>
      <c r="I45" s="74"/>
      <c r="J45" s="74"/>
      <c r="K45" s="74"/>
      <c r="L45" s="74"/>
    </row>
    <row r="46" spans="2:12" ht="12.75">
      <c r="B46" s="75"/>
      <c r="C46" s="74"/>
      <c r="D46" s="74"/>
      <c r="E46" s="74"/>
      <c r="F46" s="74"/>
      <c r="G46" s="74"/>
      <c r="H46" s="74"/>
      <c r="I46" s="74"/>
      <c r="J46" s="74"/>
      <c r="K46" s="74"/>
      <c r="L46" s="74"/>
    </row>
    <row r="47" spans="2:12" ht="12.75">
      <c r="B47" s="52" t="s">
        <v>253</v>
      </c>
      <c r="C47" s="74"/>
      <c r="D47" s="74"/>
      <c r="E47" s="74"/>
      <c r="F47" s="74"/>
      <c r="G47" s="74"/>
      <c r="H47" s="74"/>
      <c r="I47" s="74"/>
      <c r="J47" s="74"/>
      <c r="K47" s="74"/>
      <c r="L47" s="74"/>
    </row>
    <row r="48" spans="2:12" ht="12.75">
      <c r="B48" s="52"/>
      <c r="C48" s="74"/>
      <c r="D48" s="74"/>
      <c r="E48" s="74"/>
      <c r="F48" s="74"/>
      <c r="G48" s="74"/>
      <c r="H48" s="74"/>
      <c r="I48" s="74"/>
      <c r="J48" s="74"/>
      <c r="K48" s="74"/>
      <c r="L48" s="74"/>
    </row>
    <row r="49" spans="1:12" ht="12.75">
      <c r="A49" s="32" t="s">
        <v>91</v>
      </c>
      <c r="B49" s="147" t="s">
        <v>173</v>
      </c>
      <c r="C49" s="86"/>
      <c r="D49" s="86"/>
      <c r="E49" s="86"/>
      <c r="F49" s="86"/>
      <c r="G49" s="86"/>
      <c r="H49" s="86"/>
      <c r="I49" s="86"/>
      <c r="J49" s="86"/>
      <c r="K49" s="86"/>
      <c r="L49" s="86"/>
    </row>
    <row r="50" spans="2:12" ht="12.75">
      <c r="B50" s="147"/>
      <c r="C50" s="86"/>
      <c r="D50" s="86"/>
      <c r="E50" s="86"/>
      <c r="F50" s="86"/>
      <c r="G50" s="86"/>
      <c r="H50" s="86"/>
      <c r="I50" s="86"/>
      <c r="J50" s="86"/>
      <c r="K50" s="86"/>
      <c r="L50" s="86"/>
    </row>
    <row r="51" spans="2:12" ht="12.75">
      <c r="B51" s="52" t="s">
        <v>178</v>
      </c>
      <c r="C51" s="86"/>
      <c r="D51" s="86"/>
      <c r="E51" s="86"/>
      <c r="F51" s="86"/>
      <c r="G51" s="86"/>
      <c r="H51" s="86"/>
      <c r="I51" s="86"/>
      <c r="J51" s="86"/>
      <c r="K51" s="86"/>
      <c r="L51" s="86"/>
    </row>
    <row r="52" spans="2:12" ht="12.75">
      <c r="B52" s="147"/>
      <c r="C52" s="86"/>
      <c r="D52" s="86"/>
      <c r="E52" s="86"/>
      <c r="F52" s="86"/>
      <c r="G52" s="86"/>
      <c r="H52" s="86"/>
      <c r="I52" s="86"/>
      <c r="J52" s="86"/>
      <c r="K52" s="86"/>
      <c r="L52" s="86"/>
    </row>
    <row r="53" spans="1:12" ht="12.75">
      <c r="A53" s="32" t="s">
        <v>92</v>
      </c>
      <c r="B53" s="75" t="s">
        <v>168</v>
      </c>
      <c r="C53" s="74"/>
      <c r="D53" s="74"/>
      <c r="E53" s="74"/>
      <c r="F53" s="74"/>
      <c r="G53" s="74"/>
      <c r="H53" s="74"/>
      <c r="I53" s="74"/>
      <c r="J53" s="74"/>
      <c r="K53" s="74"/>
      <c r="L53" s="74"/>
    </row>
    <row r="54" spans="2:12" ht="12.75">
      <c r="B54" s="75"/>
      <c r="C54" s="74"/>
      <c r="D54" s="74"/>
      <c r="E54" s="74"/>
      <c r="F54" s="74"/>
      <c r="G54" s="74"/>
      <c r="H54" s="74"/>
      <c r="I54" s="74"/>
      <c r="J54" s="74"/>
      <c r="K54" s="74"/>
      <c r="L54" s="74"/>
    </row>
    <row r="55" spans="2:12" ht="24.75" customHeight="1">
      <c r="B55" s="188" t="s">
        <v>203</v>
      </c>
      <c r="C55" s="188"/>
      <c r="D55" s="188"/>
      <c r="E55" s="188"/>
      <c r="F55" s="188"/>
      <c r="G55" s="188"/>
      <c r="H55" s="188"/>
      <c r="I55" s="188"/>
      <c r="J55" s="188"/>
      <c r="K55" s="188"/>
      <c r="L55" s="188"/>
    </row>
    <row r="56" spans="1:12" ht="26.25" customHeight="1">
      <c r="A56" s="91" t="s">
        <v>15</v>
      </c>
      <c r="B56" s="158" t="s">
        <v>183</v>
      </c>
      <c r="C56" s="158"/>
      <c r="D56" s="158"/>
      <c r="E56" s="158"/>
      <c r="F56" s="158"/>
      <c r="G56" s="158"/>
      <c r="H56" s="158"/>
      <c r="I56" s="158"/>
      <c r="J56" s="158"/>
      <c r="K56" s="158"/>
      <c r="L56" s="158"/>
    </row>
    <row r="57" spans="2:12" ht="12.75">
      <c r="B57" s="76"/>
      <c r="C57" s="74"/>
      <c r="D57" s="74"/>
      <c r="E57" s="74"/>
      <c r="F57" s="74"/>
      <c r="G57" s="74"/>
      <c r="H57" s="74"/>
      <c r="I57" s="74"/>
      <c r="J57" s="74"/>
      <c r="K57" s="74"/>
      <c r="L57" s="74"/>
    </row>
    <row r="58" spans="1:12" ht="12.75">
      <c r="A58" s="32" t="s">
        <v>93</v>
      </c>
      <c r="B58" s="75" t="s">
        <v>94</v>
      </c>
      <c r="C58" s="74"/>
      <c r="D58" s="74"/>
      <c r="E58" s="74"/>
      <c r="F58" s="74"/>
      <c r="G58" s="74"/>
      <c r="H58" s="74"/>
      <c r="I58" s="74"/>
      <c r="J58" s="74"/>
      <c r="K58" s="74"/>
      <c r="L58" s="74"/>
    </row>
    <row r="59" spans="2:12" ht="12.75">
      <c r="B59" s="76"/>
      <c r="C59" s="74"/>
      <c r="D59" s="74"/>
      <c r="E59" s="74"/>
      <c r="F59" s="74"/>
      <c r="G59" s="74"/>
      <c r="H59" s="74"/>
      <c r="I59" s="74"/>
      <c r="J59" s="74"/>
      <c r="K59" s="74"/>
      <c r="L59" s="74"/>
    </row>
    <row r="60" spans="2:12" ht="12.75">
      <c r="B60" s="76" t="s">
        <v>95</v>
      </c>
      <c r="C60" s="74"/>
      <c r="D60" s="74"/>
      <c r="E60" s="74"/>
      <c r="F60" s="74"/>
      <c r="G60" s="74"/>
      <c r="H60" s="74"/>
      <c r="I60" s="74"/>
      <c r="J60" s="74"/>
      <c r="K60" s="74"/>
      <c r="L60" s="74"/>
    </row>
    <row r="61" spans="2:12" ht="12.75">
      <c r="B61" s="76"/>
      <c r="C61" s="74"/>
      <c r="D61" s="74"/>
      <c r="E61" s="74"/>
      <c r="F61" s="74"/>
      <c r="G61" s="74"/>
      <c r="H61" s="74"/>
      <c r="I61" s="74"/>
      <c r="J61" s="74"/>
      <c r="K61" s="74"/>
      <c r="L61" s="74"/>
    </row>
    <row r="62" spans="1:12" ht="12.75">
      <c r="A62" s="32" t="s">
        <v>96</v>
      </c>
      <c r="B62" s="75" t="s">
        <v>97</v>
      </c>
      <c r="C62" s="74"/>
      <c r="D62" s="74"/>
      <c r="E62" s="74"/>
      <c r="F62" s="74"/>
      <c r="G62" s="74"/>
      <c r="H62" s="74"/>
      <c r="I62" s="74"/>
      <c r="J62" s="74"/>
      <c r="K62" s="74"/>
      <c r="L62" s="74"/>
    </row>
    <row r="63" spans="2:12" ht="12.75">
      <c r="B63" s="76"/>
      <c r="C63" s="74"/>
      <c r="D63" s="74"/>
      <c r="E63" s="74"/>
      <c r="F63" s="74"/>
      <c r="G63" s="74"/>
      <c r="H63" s="74"/>
      <c r="I63" s="74"/>
      <c r="J63" s="74"/>
      <c r="K63" s="74"/>
      <c r="L63" s="74"/>
    </row>
    <row r="64" spans="1:12" ht="20.25" customHeight="1">
      <c r="A64" s="90"/>
      <c r="B64" s="157" t="s">
        <v>179</v>
      </c>
      <c r="C64" s="157"/>
      <c r="D64" s="157"/>
      <c r="E64" s="157"/>
      <c r="F64" s="157"/>
      <c r="G64" s="157"/>
      <c r="H64" s="157"/>
      <c r="I64" s="157"/>
      <c r="J64" s="157"/>
      <c r="K64" s="157"/>
      <c r="L64" s="157"/>
    </row>
    <row r="65" spans="2:12" ht="12.75">
      <c r="B65" s="76"/>
      <c r="C65" s="74"/>
      <c r="D65" s="74"/>
      <c r="E65" s="74"/>
      <c r="F65" s="74"/>
      <c r="G65" s="74"/>
      <c r="H65" s="74"/>
      <c r="I65" s="74"/>
      <c r="J65" s="74"/>
      <c r="K65" s="74"/>
      <c r="L65" s="74"/>
    </row>
    <row r="66" spans="1:12" ht="12.75">
      <c r="A66" s="30" t="s">
        <v>98</v>
      </c>
      <c r="B66" s="76"/>
      <c r="C66" s="74"/>
      <c r="D66" s="74"/>
      <c r="E66" s="74"/>
      <c r="F66" s="74"/>
      <c r="G66" s="74"/>
      <c r="H66" s="74"/>
      <c r="I66" s="74"/>
      <c r="J66" s="74"/>
      <c r="K66" s="74"/>
      <c r="L66" s="74"/>
    </row>
    <row r="67" spans="2:12" ht="12.75">
      <c r="B67" s="76"/>
      <c r="C67" s="74"/>
      <c r="D67" s="74"/>
      <c r="E67" s="74"/>
      <c r="F67" s="74"/>
      <c r="G67" s="74"/>
      <c r="H67" s="74"/>
      <c r="I67" s="74"/>
      <c r="J67" s="74"/>
      <c r="K67" s="74"/>
      <c r="L67" s="74"/>
    </row>
    <row r="68" spans="1:12" ht="12.75">
      <c r="A68" s="32" t="s">
        <v>99</v>
      </c>
      <c r="B68" s="75" t="s">
        <v>100</v>
      </c>
      <c r="C68" s="74"/>
      <c r="D68" s="74"/>
      <c r="E68" s="74"/>
      <c r="F68" s="74"/>
      <c r="G68" s="74"/>
      <c r="H68" s="74"/>
      <c r="I68" s="74"/>
      <c r="J68" s="74"/>
      <c r="K68" s="74"/>
      <c r="L68" s="74"/>
    </row>
    <row r="69" spans="2:12" ht="12.75">
      <c r="B69" s="75"/>
      <c r="C69" s="74"/>
      <c r="D69" s="74"/>
      <c r="E69" s="74"/>
      <c r="F69" s="74"/>
      <c r="G69" s="74"/>
      <c r="H69" s="74"/>
      <c r="I69" s="74"/>
      <c r="J69" s="74"/>
      <c r="K69" s="74"/>
      <c r="L69" s="74"/>
    </row>
    <row r="70" spans="2:12" ht="32.25" customHeight="1">
      <c r="B70" s="159" t="s">
        <v>233</v>
      </c>
      <c r="C70" s="159"/>
      <c r="D70" s="159"/>
      <c r="E70" s="159"/>
      <c r="F70" s="159"/>
      <c r="G70" s="159"/>
      <c r="H70" s="159"/>
      <c r="I70" s="159"/>
      <c r="J70" s="159"/>
      <c r="K70" s="159"/>
      <c r="L70" s="159"/>
    </row>
    <row r="71" spans="2:12" ht="53.25" customHeight="1">
      <c r="B71" s="159" t="s">
        <v>255</v>
      </c>
      <c r="C71" s="159"/>
      <c r="D71" s="159"/>
      <c r="E71" s="159"/>
      <c r="F71" s="159"/>
      <c r="G71" s="159"/>
      <c r="H71" s="159"/>
      <c r="I71" s="159"/>
      <c r="J71" s="159"/>
      <c r="K71" s="159"/>
      <c r="L71" s="159"/>
    </row>
    <row r="72" spans="2:12" ht="15.75" customHeight="1">
      <c r="B72" s="72"/>
      <c r="C72" s="72"/>
      <c r="D72" s="72"/>
      <c r="E72" s="72"/>
      <c r="F72" s="72"/>
      <c r="G72" s="72"/>
      <c r="H72" s="72"/>
      <c r="I72" s="72"/>
      <c r="J72" s="72"/>
      <c r="K72" s="72"/>
      <c r="L72" s="72"/>
    </row>
    <row r="73" spans="2:12" ht="63.75" customHeight="1">
      <c r="B73" s="161" t="s">
        <v>254</v>
      </c>
      <c r="C73" s="161"/>
      <c r="D73" s="161"/>
      <c r="E73" s="161"/>
      <c r="F73" s="161"/>
      <c r="G73" s="161"/>
      <c r="H73" s="161"/>
      <c r="I73" s="161"/>
      <c r="J73" s="161"/>
      <c r="K73" s="161"/>
      <c r="L73" s="161"/>
    </row>
    <row r="74" spans="2:12" ht="12" customHeight="1">
      <c r="B74" s="73"/>
      <c r="C74" s="73"/>
      <c r="D74" s="73"/>
      <c r="E74" s="73"/>
      <c r="F74" s="73"/>
      <c r="G74" s="73"/>
      <c r="H74" s="73"/>
      <c r="I74" s="73"/>
      <c r="J74" s="73"/>
      <c r="K74" s="73"/>
      <c r="L74" s="73"/>
    </row>
    <row r="75" spans="1:12" ht="12.75">
      <c r="A75" s="32" t="s">
        <v>101</v>
      </c>
      <c r="B75" s="75" t="s">
        <v>102</v>
      </c>
      <c r="C75" s="74"/>
      <c r="D75" s="74"/>
      <c r="E75" s="74"/>
      <c r="F75" s="74"/>
      <c r="G75" s="74"/>
      <c r="H75" s="74"/>
      <c r="I75" s="48"/>
      <c r="J75" s="74"/>
      <c r="K75" s="74"/>
      <c r="L75" s="74"/>
    </row>
    <row r="76" spans="2:12" ht="12.75">
      <c r="B76" s="76"/>
      <c r="C76" s="74"/>
      <c r="D76" s="74"/>
      <c r="E76" s="74"/>
      <c r="F76" s="74"/>
      <c r="G76" s="74"/>
      <c r="H76" s="49"/>
      <c r="I76" s="49"/>
      <c r="J76" s="74"/>
      <c r="K76" s="74"/>
      <c r="L76" s="74"/>
    </row>
    <row r="77" spans="2:12" ht="64.5" customHeight="1">
      <c r="B77" s="161" t="s">
        <v>256</v>
      </c>
      <c r="C77" s="161"/>
      <c r="D77" s="161"/>
      <c r="E77" s="161"/>
      <c r="F77" s="161"/>
      <c r="G77" s="161"/>
      <c r="H77" s="161"/>
      <c r="I77" s="161"/>
      <c r="J77" s="161"/>
      <c r="K77" s="161"/>
      <c r="L77" s="161"/>
    </row>
    <row r="78" spans="2:12" ht="12.75">
      <c r="B78" s="72"/>
      <c r="C78" s="72"/>
      <c r="D78" s="72"/>
      <c r="E78" s="72"/>
      <c r="F78" s="72"/>
      <c r="G78" s="72"/>
      <c r="H78" s="72"/>
      <c r="I78" s="72"/>
      <c r="J78" s="72"/>
      <c r="K78" s="72"/>
      <c r="L78" s="72"/>
    </row>
    <row r="79" spans="1:12" ht="12.75">
      <c r="A79" s="32" t="s">
        <v>103</v>
      </c>
      <c r="B79" s="75" t="s">
        <v>104</v>
      </c>
      <c r="C79" s="74"/>
      <c r="D79" s="74"/>
      <c r="E79" s="74"/>
      <c r="F79" s="74"/>
      <c r="G79" s="74"/>
      <c r="H79" s="74"/>
      <c r="I79" s="74"/>
      <c r="J79" s="74"/>
      <c r="K79" s="74"/>
      <c r="L79" s="74"/>
    </row>
    <row r="80" spans="2:12" ht="12.75">
      <c r="B80" s="75"/>
      <c r="C80" s="74"/>
      <c r="D80" s="74"/>
      <c r="E80" s="74"/>
      <c r="F80" s="74"/>
      <c r="G80" s="74"/>
      <c r="H80" s="50"/>
      <c r="I80" s="74"/>
      <c r="J80" s="74"/>
      <c r="K80" s="74"/>
      <c r="L80" s="74"/>
    </row>
    <row r="81" spans="2:12" ht="51.75" customHeight="1">
      <c r="B81" s="193" t="s">
        <v>257</v>
      </c>
      <c r="C81" s="193"/>
      <c r="D81" s="193"/>
      <c r="E81" s="193"/>
      <c r="F81" s="193"/>
      <c r="G81" s="193"/>
      <c r="H81" s="193"/>
      <c r="I81" s="193"/>
      <c r="J81" s="193"/>
      <c r="K81" s="193"/>
      <c r="L81" s="193"/>
    </row>
    <row r="82" spans="2:12" ht="12.75">
      <c r="B82" s="73"/>
      <c r="C82" s="73"/>
      <c r="D82" s="73"/>
      <c r="E82" s="73"/>
      <c r="F82" s="73"/>
      <c r="G82" s="73"/>
      <c r="H82" s="73"/>
      <c r="I82" s="73"/>
      <c r="J82" s="73"/>
      <c r="K82" s="73"/>
      <c r="L82" s="73"/>
    </row>
    <row r="83" spans="1:12" ht="12.75">
      <c r="A83" s="32" t="s">
        <v>105</v>
      </c>
      <c r="B83" s="75" t="s">
        <v>106</v>
      </c>
      <c r="C83" s="74"/>
      <c r="D83" s="74"/>
      <c r="E83" s="74"/>
      <c r="F83" s="74"/>
      <c r="G83" s="74"/>
      <c r="H83" s="74"/>
      <c r="I83" s="74"/>
      <c r="J83" s="74"/>
      <c r="K83" s="74"/>
      <c r="L83" s="74"/>
    </row>
    <row r="84" spans="2:12" ht="12.75">
      <c r="B84" s="75"/>
      <c r="C84" s="74"/>
      <c r="D84" s="74"/>
      <c r="E84" s="74"/>
      <c r="F84" s="74"/>
      <c r="G84" s="74"/>
      <c r="H84" s="74"/>
      <c r="I84" s="74"/>
      <c r="J84" s="74"/>
      <c r="K84" s="74"/>
      <c r="L84" s="74"/>
    </row>
    <row r="85" spans="2:12" ht="12.75">
      <c r="B85" s="161" t="s">
        <v>107</v>
      </c>
      <c r="C85" s="161"/>
      <c r="D85" s="161"/>
      <c r="E85" s="161"/>
      <c r="F85" s="161"/>
      <c r="G85" s="161"/>
      <c r="H85" s="161"/>
      <c r="I85" s="161"/>
      <c r="J85" s="161"/>
      <c r="K85" s="161"/>
      <c r="L85" s="161"/>
    </row>
    <row r="86" spans="2:12" ht="12.75">
      <c r="B86" s="73"/>
      <c r="C86" s="73"/>
      <c r="D86" s="73"/>
      <c r="E86" s="73"/>
      <c r="F86" s="73"/>
      <c r="G86" s="73"/>
      <c r="H86" s="73"/>
      <c r="I86" s="73"/>
      <c r="J86" s="73"/>
      <c r="K86" s="73"/>
      <c r="L86" s="73"/>
    </row>
    <row r="87" spans="1:2" ht="12.75">
      <c r="A87" s="51" t="s">
        <v>108</v>
      </c>
      <c r="B87" s="34" t="s">
        <v>47</v>
      </c>
    </row>
    <row r="88" spans="2:12" ht="14.25" customHeight="1">
      <c r="B88" s="76"/>
      <c r="C88" s="76"/>
      <c r="D88" s="76"/>
      <c r="E88" s="76"/>
      <c r="F88" s="76"/>
      <c r="G88" s="76"/>
      <c r="L88" s="76"/>
    </row>
    <row r="89" spans="2:12" ht="13.5" customHeight="1">
      <c r="B89" s="76" t="s">
        <v>177</v>
      </c>
      <c r="C89" s="76"/>
      <c r="D89" s="76"/>
      <c r="E89" s="76"/>
      <c r="F89" s="76"/>
      <c r="G89" s="76"/>
      <c r="L89" s="76"/>
    </row>
    <row r="90" spans="2:12" ht="15" customHeight="1">
      <c r="B90" s="76"/>
      <c r="C90" s="76"/>
      <c r="D90" s="76"/>
      <c r="E90" s="76"/>
      <c r="F90" s="76"/>
      <c r="G90" s="76"/>
      <c r="L90" s="76"/>
    </row>
    <row r="91" spans="1:2" ht="12.75">
      <c r="A91" s="32" t="s">
        <v>109</v>
      </c>
      <c r="B91" s="34" t="s">
        <v>110</v>
      </c>
    </row>
    <row r="92" ht="12.75">
      <c r="B92" s="34"/>
    </row>
    <row r="93" spans="2:12" ht="12.75">
      <c r="B93" s="160" t="s">
        <v>111</v>
      </c>
      <c r="C93" s="160"/>
      <c r="D93" s="160"/>
      <c r="E93" s="160"/>
      <c r="F93" s="160"/>
      <c r="G93" s="160"/>
      <c r="H93" s="160"/>
      <c r="I93" s="160"/>
      <c r="J93" s="160"/>
      <c r="K93" s="160"/>
      <c r="L93" s="160"/>
    </row>
    <row r="95" spans="1:2" ht="12.75">
      <c r="A95" s="32" t="s">
        <v>112</v>
      </c>
      <c r="B95" s="34" t="s">
        <v>113</v>
      </c>
    </row>
    <row r="96" spans="2:12" ht="12.75">
      <c r="B96" s="160"/>
      <c r="C96" s="160"/>
      <c r="D96" s="160"/>
      <c r="E96" s="160"/>
      <c r="F96" s="160"/>
      <c r="G96" s="160"/>
      <c r="H96" s="160"/>
      <c r="I96" s="160"/>
      <c r="J96" s="160"/>
      <c r="K96" s="160"/>
      <c r="L96" s="160"/>
    </row>
    <row r="97" spans="2:12" ht="12.75">
      <c r="B97" s="160" t="s">
        <v>176</v>
      </c>
      <c r="C97" s="160"/>
      <c r="D97" s="160"/>
      <c r="E97" s="160"/>
      <c r="F97" s="160"/>
      <c r="G97" s="160"/>
      <c r="H97" s="160"/>
      <c r="I97" s="160"/>
      <c r="J97" s="160"/>
      <c r="K97" s="160"/>
      <c r="L97" s="160"/>
    </row>
    <row r="98" spans="2:12" ht="12.75">
      <c r="B98" s="160"/>
      <c r="C98" s="160"/>
      <c r="D98" s="160"/>
      <c r="E98" s="160"/>
      <c r="F98" s="160"/>
      <c r="G98" s="160"/>
      <c r="H98" s="160"/>
      <c r="I98" s="160"/>
      <c r="J98" s="160"/>
      <c r="K98" s="160"/>
      <c r="L98" s="160"/>
    </row>
    <row r="99" spans="1:2" ht="12.75">
      <c r="A99" s="51" t="s">
        <v>114</v>
      </c>
      <c r="B99" s="34" t="s">
        <v>115</v>
      </c>
    </row>
    <row r="101" spans="2:12" ht="12.75">
      <c r="B101" s="209" t="s">
        <v>258</v>
      </c>
      <c r="C101" s="210"/>
      <c r="D101" s="210"/>
      <c r="E101" s="210"/>
      <c r="F101" s="210"/>
      <c r="G101" s="210"/>
      <c r="H101" s="210"/>
      <c r="I101" s="210"/>
      <c r="J101" s="210"/>
      <c r="K101" s="210"/>
      <c r="L101" s="210"/>
    </row>
    <row r="102" spans="2:12" ht="15" customHeight="1">
      <c r="B102" s="210"/>
      <c r="C102" s="210"/>
      <c r="D102" s="210"/>
      <c r="E102" s="210"/>
      <c r="F102" s="210"/>
      <c r="G102" s="210"/>
      <c r="H102" s="210"/>
      <c r="I102" s="210"/>
      <c r="J102" s="210"/>
      <c r="K102" s="210"/>
      <c r="L102" s="210"/>
    </row>
    <row r="103" spans="2:12" ht="18.75" customHeight="1">
      <c r="B103" s="52" t="s">
        <v>259</v>
      </c>
      <c r="C103" s="74"/>
      <c r="D103" s="74"/>
      <c r="E103" s="74"/>
      <c r="F103" s="74"/>
      <c r="G103" s="74"/>
      <c r="H103" s="74"/>
      <c r="I103" s="74"/>
      <c r="J103" s="74"/>
      <c r="K103" s="74"/>
      <c r="L103" s="74"/>
    </row>
    <row r="104" spans="2:12" ht="15.75" customHeight="1">
      <c r="B104" s="52"/>
      <c r="C104" s="74"/>
      <c r="D104" s="74"/>
      <c r="E104" s="74"/>
      <c r="F104" s="74"/>
      <c r="G104" s="74"/>
      <c r="H104" s="74"/>
      <c r="I104" s="74"/>
      <c r="J104" s="74"/>
      <c r="K104" s="74"/>
      <c r="L104" s="74"/>
    </row>
    <row r="105" spans="1:12" ht="53.25" customHeight="1">
      <c r="A105" s="154" t="s">
        <v>239</v>
      </c>
      <c r="B105" s="182" t="s">
        <v>260</v>
      </c>
      <c r="C105" s="183"/>
      <c r="D105" s="183"/>
      <c r="E105" s="183"/>
      <c r="F105" s="183"/>
      <c r="G105" s="183"/>
      <c r="H105" s="183"/>
      <c r="I105" s="183"/>
      <c r="J105" s="183"/>
      <c r="K105" s="183"/>
      <c r="L105" s="183"/>
    </row>
    <row r="106" spans="2:12" ht="15" customHeight="1">
      <c r="B106" s="153"/>
      <c r="C106" s="74"/>
      <c r="D106" s="74"/>
      <c r="E106" s="74"/>
      <c r="F106" s="74"/>
      <c r="G106" s="74"/>
      <c r="H106" s="74"/>
      <c r="I106" s="74"/>
      <c r="J106" s="74"/>
      <c r="K106" s="74"/>
      <c r="L106" s="74"/>
    </row>
    <row r="107" spans="1:12" ht="16.5" customHeight="1">
      <c r="A107" s="32" t="s">
        <v>240</v>
      </c>
      <c r="B107" s="153" t="s">
        <v>241</v>
      </c>
      <c r="C107" s="74"/>
      <c r="D107" s="74"/>
      <c r="E107" s="74"/>
      <c r="F107" s="74"/>
      <c r="G107" s="74"/>
      <c r="H107" s="74"/>
      <c r="I107" s="74"/>
      <c r="J107" s="74"/>
      <c r="K107" s="74"/>
      <c r="L107" s="74"/>
    </row>
    <row r="108" spans="2:12" ht="14.25" customHeight="1">
      <c r="B108" s="153"/>
      <c r="C108" s="74"/>
      <c r="D108" s="74"/>
      <c r="E108" s="74"/>
      <c r="F108" s="74"/>
      <c r="G108" s="74"/>
      <c r="H108" s="74"/>
      <c r="I108" s="74"/>
      <c r="J108" s="74"/>
      <c r="K108" s="74"/>
      <c r="L108" s="74"/>
    </row>
    <row r="109" spans="1:12" ht="29.25" customHeight="1">
      <c r="A109" s="154" t="s">
        <v>243</v>
      </c>
      <c r="B109" s="182" t="s">
        <v>261</v>
      </c>
      <c r="C109" s="183"/>
      <c r="D109" s="183"/>
      <c r="E109" s="183"/>
      <c r="F109" s="183"/>
      <c r="G109" s="183"/>
      <c r="H109" s="183"/>
      <c r="I109" s="183"/>
      <c r="J109" s="183"/>
      <c r="K109" s="183"/>
      <c r="L109" s="183"/>
    </row>
    <row r="110" spans="2:12" ht="15" customHeight="1">
      <c r="B110" s="153"/>
      <c r="C110" s="74"/>
      <c r="D110" s="74"/>
      <c r="E110" s="74"/>
      <c r="F110" s="74"/>
      <c r="G110" s="74"/>
      <c r="H110" s="74"/>
      <c r="I110" s="74"/>
      <c r="J110" s="74"/>
      <c r="K110" s="74"/>
      <c r="L110" s="74"/>
    </row>
    <row r="111" spans="1:12" ht="16.5" customHeight="1">
      <c r="A111" s="32" t="s">
        <v>244</v>
      </c>
      <c r="B111" s="153" t="s">
        <v>242</v>
      </c>
      <c r="C111" s="74"/>
      <c r="D111" s="74"/>
      <c r="E111" s="74"/>
      <c r="F111" s="74"/>
      <c r="G111" s="74"/>
      <c r="H111" s="74"/>
      <c r="I111" s="74"/>
      <c r="J111" s="74"/>
      <c r="K111" s="74"/>
      <c r="L111" s="74"/>
    </row>
    <row r="112" spans="2:12" ht="16.5" customHeight="1">
      <c r="B112" s="152"/>
      <c r="C112" s="152"/>
      <c r="D112" s="152"/>
      <c r="E112" s="152"/>
      <c r="F112" s="152"/>
      <c r="G112" s="152"/>
      <c r="H112" s="152"/>
      <c r="I112" s="152"/>
      <c r="J112" s="152"/>
      <c r="K112" s="152"/>
      <c r="L112" s="152"/>
    </row>
    <row r="113" spans="2:12" ht="12.75">
      <c r="B113" s="53" t="s">
        <v>147</v>
      </c>
      <c r="C113" s="54"/>
      <c r="D113" s="54"/>
      <c r="E113" s="54"/>
      <c r="F113" s="54"/>
      <c r="G113" s="54"/>
      <c r="H113" s="54"/>
      <c r="I113" s="54"/>
      <c r="J113" s="54"/>
      <c r="K113" s="54"/>
      <c r="L113" s="54"/>
    </row>
    <row r="114" spans="2:12" ht="12.75">
      <c r="B114" s="164" t="s">
        <v>184</v>
      </c>
      <c r="C114" s="164"/>
      <c r="D114" s="164"/>
      <c r="E114" s="164"/>
      <c r="F114" s="164"/>
      <c r="G114" s="164"/>
      <c r="H114" s="164"/>
      <c r="I114" s="164"/>
      <c r="J114" s="164"/>
      <c r="K114" s="164"/>
      <c r="L114" s="164"/>
    </row>
    <row r="115" spans="2:12" ht="12.75">
      <c r="B115" s="164"/>
      <c r="C115" s="164"/>
      <c r="D115" s="164"/>
      <c r="E115" s="164"/>
      <c r="F115" s="164"/>
      <c r="G115" s="164"/>
      <c r="H115" s="164"/>
      <c r="I115" s="164"/>
      <c r="J115" s="164"/>
      <c r="K115" s="164"/>
      <c r="L115" s="164"/>
    </row>
    <row r="116" spans="2:12" ht="12.75">
      <c r="B116" s="78"/>
      <c r="C116" s="78"/>
      <c r="D116" s="78"/>
      <c r="E116" s="78"/>
      <c r="F116" s="78"/>
      <c r="G116" s="78"/>
      <c r="H116" s="78"/>
      <c r="I116" s="78"/>
      <c r="J116" s="55"/>
      <c r="K116" s="55"/>
      <c r="L116" s="55"/>
    </row>
    <row r="117" spans="2:11" ht="29.25" customHeight="1">
      <c r="B117" s="196" t="s">
        <v>116</v>
      </c>
      <c r="C117" s="197"/>
      <c r="D117" s="140" t="s">
        <v>117</v>
      </c>
      <c r="E117" s="184" t="s">
        <v>223</v>
      </c>
      <c r="F117" s="141"/>
      <c r="G117" s="184" t="s">
        <v>234</v>
      </c>
      <c r="H117" s="56" t="s">
        <v>118</v>
      </c>
      <c r="I117" s="202" t="s">
        <v>220</v>
      </c>
      <c r="J117" s="203"/>
      <c r="K117" s="206" t="s">
        <v>119</v>
      </c>
    </row>
    <row r="118" spans="2:11" ht="51.75" customHeight="1">
      <c r="B118" s="198"/>
      <c r="C118" s="199"/>
      <c r="D118" s="142" t="s">
        <v>214</v>
      </c>
      <c r="E118" s="185"/>
      <c r="F118" s="143"/>
      <c r="G118" s="185"/>
      <c r="H118" s="151" t="s">
        <v>215</v>
      </c>
      <c r="I118" s="204"/>
      <c r="J118" s="205"/>
      <c r="K118" s="207"/>
    </row>
    <row r="119" spans="2:11" ht="12.75">
      <c r="B119" s="200"/>
      <c r="C119" s="201"/>
      <c r="D119" s="144" t="s">
        <v>120</v>
      </c>
      <c r="E119" s="144" t="s">
        <v>120</v>
      </c>
      <c r="F119" s="145"/>
      <c r="G119" s="144" t="s">
        <v>120</v>
      </c>
      <c r="H119" s="57"/>
      <c r="I119" s="143" t="s">
        <v>120</v>
      </c>
      <c r="J119" s="146" t="s">
        <v>121</v>
      </c>
      <c r="K119" s="208"/>
    </row>
    <row r="120" spans="2:11" ht="38.25" customHeight="1">
      <c r="B120" s="81" t="s">
        <v>262</v>
      </c>
      <c r="C120" s="82"/>
      <c r="D120" s="126">
        <v>4000</v>
      </c>
      <c r="E120" s="126">
        <v>4000</v>
      </c>
      <c r="F120" s="127"/>
      <c r="G120" s="58">
        <v>3189</v>
      </c>
      <c r="H120" s="130" t="s">
        <v>186</v>
      </c>
      <c r="I120" s="133">
        <v>811</v>
      </c>
      <c r="J120" s="134">
        <f>I120/E120*100</f>
        <v>20.275000000000002</v>
      </c>
      <c r="K120" s="137" t="s">
        <v>221</v>
      </c>
    </row>
    <row r="121" spans="2:11" ht="39" customHeight="1">
      <c r="B121" s="155" t="s">
        <v>191</v>
      </c>
      <c r="C121" s="156"/>
      <c r="D121" s="126">
        <v>1760</v>
      </c>
      <c r="E121" s="126">
        <v>3813</v>
      </c>
      <c r="F121" s="127"/>
      <c r="G121" s="58">
        <v>2240</v>
      </c>
      <c r="H121" s="130" t="s">
        <v>186</v>
      </c>
      <c r="I121" s="135">
        <v>1573</v>
      </c>
      <c r="J121" s="134">
        <f>I121/E121*100</f>
        <v>41.25360608444794</v>
      </c>
      <c r="K121" s="137" t="s">
        <v>224</v>
      </c>
    </row>
    <row r="122" spans="2:11" ht="17.25" customHeight="1">
      <c r="B122" s="155" t="s">
        <v>189</v>
      </c>
      <c r="C122" s="156"/>
      <c r="D122" s="126">
        <v>2000</v>
      </c>
      <c r="E122" s="128">
        <v>0</v>
      </c>
      <c r="F122" s="127"/>
      <c r="G122" s="129">
        <v>0</v>
      </c>
      <c r="H122" s="131">
        <v>0</v>
      </c>
      <c r="I122" s="136">
        <v>0</v>
      </c>
      <c r="J122" s="134">
        <v>0</v>
      </c>
      <c r="K122" s="138" t="s">
        <v>248</v>
      </c>
    </row>
    <row r="123" spans="2:11" ht="64.5" customHeight="1">
      <c r="B123" s="155" t="s">
        <v>192</v>
      </c>
      <c r="C123" s="156"/>
      <c r="D123" s="126">
        <v>1200</v>
      </c>
      <c r="E123" s="126">
        <v>1147</v>
      </c>
      <c r="F123" s="127"/>
      <c r="G123" s="58">
        <v>1147</v>
      </c>
      <c r="H123" s="132" t="s">
        <v>122</v>
      </c>
      <c r="I123" s="135">
        <v>0</v>
      </c>
      <c r="J123" s="134">
        <f>I123/E123*100</f>
        <v>0</v>
      </c>
      <c r="K123" s="137" t="s">
        <v>194</v>
      </c>
    </row>
    <row r="124" spans="2:11" ht="18" customHeight="1">
      <c r="B124" s="81" t="s">
        <v>54</v>
      </c>
      <c r="C124" s="82"/>
      <c r="D124" s="126">
        <v>8960</v>
      </c>
      <c r="E124" s="126">
        <f>SUM(E120:E123)</f>
        <v>8960</v>
      </c>
      <c r="F124" s="127"/>
      <c r="G124" s="58">
        <f>SUM(G120:G123)</f>
        <v>6576</v>
      </c>
      <c r="H124" s="132"/>
      <c r="I124" s="133">
        <f>SUM(I120:I123)</f>
        <v>2384</v>
      </c>
      <c r="J124" s="134">
        <f>I124/E124*100</f>
        <v>26.607142857142858</v>
      </c>
      <c r="K124" s="139"/>
    </row>
    <row r="125" spans="2:12" ht="12.75">
      <c r="B125" s="59"/>
      <c r="C125" s="59"/>
      <c r="D125" s="59"/>
      <c r="E125" s="59"/>
      <c r="F125" s="59"/>
      <c r="G125" s="59"/>
      <c r="H125" s="59"/>
      <c r="I125" s="59"/>
      <c r="J125" s="60"/>
      <c r="K125" s="60"/>
      <c r="L125" s="60"/>
    </row>
    <row r="126" spans="2:12" ht="12.75">
      <c r="B126" s="120" t="s">
        <v>193</v>
      </c>
      <c r="C126" s="120"/>
      <c r="D126" s="120"/>
      <c r="E126" s="120"/>
      <c r="F126" s="120"/>
      <c r="G126" s="120"/>
      <c r="H126" s="120"/>
      <c r="I126" s="120"/>
      <c r="J126" s="121"/>
      <c r="K126" s="121"/>
      <c r="L126" s="121"/>
    </row>
    <row r="127" spans="2:12" ht="15.75" customHeight="1">
      <c r="B127" s="186" t="s">
        <v>247</v>
      </c>
      <c r="C127" s="186"/>
      <c r="D127" s="186"/>
      <c r="E127" s="186"/>
      <c r="F127" s="186"/>
      <c r="G127" s="186"/>
      <c r="H127" s="186"/>
      <c r="I127" s="186"/>
      <c r="J127" s="186"/>
      <c r="K127" s="186"/>
      <c r="L127" s="186"/>
    </row>
    <row r="128" spans="1:12" s="9" customFormat="1" ht="12.75">
      <c r="A128" s="51"/>
      <c r="B128" s="122" t="s">
        <v>187</v>
      </c>
      <c r="C128" s="123"/>
      <c r="D128" s="123"/>
      <c r="E128" s="123"/>
      <c r="F128" s="123"/>
      <c r="G128" s="124"/>
      <c r="H128" s="123"/>
      <c r="I128" s="123"/>
      <c r="J128" s="125"/>
      <c r="K128" s="125"/>
      <c r="L128" s="125"/>
    </row>
    <row r="129" spans="1:12" s="9" customFormat="1" ht="12.75">
      <c r="A129" s="51"/>
      <c r="B129" s="122" t="s">
        <v>216</v>
      </c>
      <c r="C129" s="123"/>
      <c r="D129" s="123"/>
      <c r="E129" s="123"/>
      <c r="F129" s="123"/>
      <c r="G129" s="124"/>
      <c r="H129" s="123"/>
      <c r="I129" s="123"/>
      <c r="J129" s="125"/>
      <c r="K129" s="125"/>
      <c r="L129" s="125"/>
    </row>
    <row r="130" spans="1:12" s="9" customFormat="1" ht="12.75">
      <c r="A130" s="51"/>
      <c r="B130" s="122" t="s">
        <v>217</v>
      </c>
      <c r="C130" s="123"/>
      <c r="D130" s="123"/>
      <c r="E130" s="123"/>
      <c r="F130" s="123"/>
      <c r="G130" s="124"/>
      <c r="H130" s="123"/>
      <c r="I130" s="123"/>
      <c r="J130" s="125"/>
      <c r="K130" s="125"/>
      <c r="L130" s="125"/>
    </row>
    <row r="131" spans="1:12" s="9" customFormat="1" ht="12.75">
      <c r="A131" s="51"/>
      <c r="B131" s="122" t="s">
        <v>222</v>
      </c>
      <c r="C131" s="123"/>
      <c r="D131" s="123"/>
      <c r="E131" s="123"/>
      <c r="F131" s="123"/>
      <c r="G131" s="124"/>
      <c r="H131" s="123"/>
      <c r="I131" s="123"/>
      <c r="J131" s="125"/>
      <c r="K131" s="125"/>
      <c r="L131" s="125"/>
    </row>
    <row r="132" spans="1:12" s="9" customFormat="1" ht="12.75">
      <c r="A132" s="51"/>
      <c r="B132" s="122" t="s">
        <v>188</v>
      </c>
      <c r="C132" s="123"/>
      <c r="D132" s="123"/>
      <c r="E132" s="123"/>
      <c r="F132" s="123"/>
      <c r="G132" s="124"/>
      <c r="H132" s="123"/>
      <c r="I132" s="123"/>
      <c r="J132" s="125"/>
      <c r="K132" s="125"/>
      <c r="L132" s="125"/>
    </row>
    <row r="133" spans="1:12" s="9" customFormat="1" ht="12.75">
      <c r="A133" s="51"/>
      <c r="B133" s="122"/>
      <c r="C133" s="123"/>
      <c r="D133" s="123"/>
      <c r="E133" s="123"/>
      <c r="F133" s="123"/>
      <c r="G133" s="124"/>
      <c r="H133" s="123"/>
      <c r="I133" s="123"/>
      <c r="J133" s="125"/>
      <c r="K133" s="125"/>
      <c r="L133" s="125"/>
    </row>
    <row r="134" spans="1:12" s="9" customFormat="1" ht="12.75">
      <c r="A134" s="51" t="s">
        <v>123</v>
      </c>
      <c r="B134" s="162" t="s">
        <v>124</v>
      </c>
      <c r="C134" s="162"/>
      <c r="D134" s="162"/>
      <c r="E134" s="162"/>
      <c r="F134" s="162"/>
      <c r="G134" s="162"/>
      <c r="H134" s="162"/>
      <c r="I134" s="162"/>
      <c r="J134" s="162"/>
      <c r="K134" s="162"/>
      <c r="L134" s="162"/>
    </row>
    <row r="135" spans="2:12" ht="12.75">
      <c r="B135" s="40"/>
      <c r="C135" s="40"/>
      <c r="D135" s="40"/>
      <c r="E135" s="40"/>
      <c r="F135" s="40"/>
      <c r="G135" s="40"/>
      <c r="H135" s="40"/>
      <c r="I135" s="40"/>
      <c r="J135" s="40"/>
      <c r="K135" s="40"/>
      <c r="L135" s="40"/>
    </row>
    <row r="136" spans="1:11" s="52" customFormat="1" ht="12.75">
      <c r="A136" s="61"/>
      <c r="B136" s="194" t="s">
        <v>125</v>
      </c>
      <c r="C136" s="194"/>
      <c r="D136" s="194"/>
      <c r="E136" s="194"/>
      <c r="F136" s="194"/>
      <c r="G136" s="194"/>
      <c r="H136" s="194"/>
      <c r="I136" s="194"/>
      <c r="J136" s="194"/>
      <c r="K136" s="77"/>
    </row>
    <row r="137" spans="1:11" s="52" customFormat="1" ht="12.75">
      <c r="A137" s="61"/>
      <c r="B137" s="77"/>
      <c r="C137" s="77"/>
      <c r="D137" s="77"/>
      <c r="E137" s="77"/>
      <c r="F137" s="77"/>
      <c r="G137" s="77"/>
      <c r="H137" s="77"/>
      <c r="I137" s="77"/>
      <c r="J137" s="77"/>
      <c r="K137" s="77"/>
    </row>
    <row r="138" spans="1:11" s="52" customFormat="1" ht="12.75">
      <c r="A138" s="61"/>
      <c r="B138" s="194" t="s">
        <v>246</v>
      </c>
      <c r="C138" s="194"/>
      <c r="D138" s="194"/>
      <c r="E138" s="194"/>
      <c r="F138" s="194"/>
      <c r="G138" s="194"/>
      <c r="H138" s="194"/>
      <c r="I138" s="194"/>
      <c r="J138" s="194"/>
      <c r="K138" s="77"/>
    </row>
    <row r="139" spans="1:11" s="52" customFormat="1" ht="12.75">
      <c r="A139" s="61"/>
      <c r="B139" s="79"/>
      <c r="C139" s="195"/>
      <c r="D139" s="195"/>
      <c r="E139" s="195"/>
      <c r="F139" s="195"/>
      <c r="G139" s="195"/>
      <c r="H139" s="195"/>
      <c r="I139" s="195"/>
      <c r="J139" s="195"/>
      <c r="K139" s="79"/>
    </row>
    <row r="140" spans="1:11" s="52" customFormat="1" ht="12.75">
      <c r="A140" s="61"/>
      <c r="B140" s="79"/>
      <c r="C140" s="79"/>
      <c r="D140" s="79"/>
      <c r="E140" s="79"/>
      <c r="F140" s="79"/>
      <c r="G140" s="79"/>
      <c r="H140" s="62" t="s">
        <v>126</v>
      </c>
      <c r="J140" s="62" t="s">
        <v>127</v>
      </c>
      <c r="K140" s="62"/>
    </row>
    <row r="141" spans="1:11" s="52" customFormat="1" ht="12.75">
      <c r="A141" s="61"/>
      <c r="B141" s="79"/>
      <c r="C141" s="79"/>
      <c r="D141" s="79"/>
      <c r="E141" s="79"/>
      <c r="F141" s="79"/>
      <c r="G141" s="79"/>
      <c r="H141" s="63" t="s">
        <v>14</v>
      </c>
      <c r="J141" s="63" t="s">
        <v>14</v>
      </c>
      <c r="K141" s="63"/>
    </row>
    <row r="142" spans="1:11" s="52" customFormat="1" ht="12.75">
      <c r="A142" s="61"/>
      <c r="B142" s="79"/>
      <c r="C142" s="79"/>
      <c r="D142" s="79"/>
      <c r="E142" s="79"/>
      <c r="F142" s="79"/>
      <c r="G142" s="79"/>
      <c r="H142" s="79"/>
      <c r="J142" s="79"/>
      <c r="K142" s="79"/>
    </row>
    <row r="143" spans="1:11" s="52" customFormat="1" ht="13.5" thickBot="1">
      <c r="A143" s="61"/>
      <c r="B143" s="64" t="s">
        <v>68</v>
      </c>
      <c r="C143" s="79"/>
      <c r="D143" s="79"/>
      <c r="E143" s="79"/>
      <c r="F143" s="79"/>
      <c r="G143" s="79"/>
      <c r="H143" s="83">
        <v>691</v>
      </c>
      <c r="J143" s="84">
        <v>691</v>
      </c>
      <c r="K143" s="65"/>
    </row>
    <row r="144" spans="1:11" s="52" customFormat="1" ht="13.5" thickTop="1">
      <c r="A144" s="61"/>
      <c r="B144" s="64"/>
      <c r="C144" s="79"/>
      <c r="D144" s="79"/>
      <c r="E144" s="79"/>
      <c r="F144" s="79"/>
      <c r="G144" s="79"/>
      <c r="H144" s="65"/>
      <c r="I144" s="65"/>
      <c r="J144" s="65"/>
      <c r="K144" s="65"/>
    </row>
    <row r="145" spans="1:2" ht="12.75">
      <c r="A145" s="32" t="s">
        <v>128</v>
      </c>
      <c r="B145" s="34" t="s">
        <v>129</v>
      </c>
    </row>
    <row r="146" ht="12.75">
      <c r="B146" s="34"/>
    </row>
    <row r="147" spans="2:12" ht="12.75">
      <c r="B147" s="161" t="s">
        <v>130</v>
      </c>
      <c r="C147" s="161"/>
      <c r="D147" s="161"/>
      <c r="E147" s="161"/>
      <c r="F147" s="161"/>
      <c r="G147" s="161"/>
      <c r="H147" s="161"/>
      <c r="I147" s="161"/>
      <c r="J147" s="161"/>
      <c r="K147" s="161"/>
      <c r="L147" s="161"/>
    </row>
    <row r="149" spans="1:2" ht="12.75">
      <c r="A149" s="32" t="s">
        <v>131</v>
      </c>
      <c r="B149" s="34" t="s">
        <v>132</v>
      </c>
    </row>
    <row r="150" ht="12.75">
      <c r="B150" s="34"/>
    </row>
    <row r="151" spans="2:12" ht="12.75">
      <c r="B151" s="160" t="s">
        <v>133</v>
      </c>
      <c r="C151" s="160"/>
      <c r="D151" s="160"/>
      <c r="E151" s="160"/>
      <c r="F151" s="160"/>
      <c r="G151" s="160"/>
      <c r="H151" s="160"/>
      <c r="I151" s="160"/>
      <c r="J151" s="160"/>
      <c r="K151" s="160"/>
      <c r="L151" s="160"/>
    </row>
    <row r="153" spans="1:2" ht="12.75">
      <c r="A153" s="32" t="s">
        <v>134</v>
      </c>
      <c r="B153" s="34" t="s">
        <v>135</v>
      </c>
    </row>
    <row r="154" ht="12.75">
      <c r="B154" s="34"/>
    </row>
    <row r="155" spans="2:12" ht="12.75">
      <c r="B155" s="160" t="s">
        <v>235</v>
      </c>
      <c r="C155" s="160"/>
      <c r="D155" s="160"/>
      <c r="E155" s="160"/>
      <c r="F155" s="160"/>
      <c r="G155" s="160"/>
      <c r="H155" s="160"/>
      <c r="I155" s="160"/>
      <c r="J155" s="160"/>
      <c r="K155" s="160"/>
      <c r="L155" s="160"/>
    </row>
    <row r="157" spans="1:2" ht="12.75">
      <c r="A157" s="32" t="s">
        <v>136</v>
      </c>
      <c r="B157" s="34" t="s">
        <v>148</v>
      </c>
    </row>
    <row r="158" ht="12.75">
      <c r="B158" s="34"/>
    </row>
    <row r="159" spans="2:12" ht="12.75">
      <c r="B159" s="66" t="s">
        <v>15</v>
      </c>
      <c r="C159" s="66" t="s">
        <v>137</v>
      </c>
      <c r="D159" s="66"/>
      <c r="E159" s="66"/>
      <c r="F159" s="66"/>
      <c r="G159" s="66"/>
      <c r="H159" s="66"/>
      <c r="I159" s="66"/>
      <c r="J159" s="66"/>
      <c r="K159" s="66"/>
      <c r="L159" s="66"/>
    </row>
    <row r="161" spans="3:12" ht="12.75">
      <c r="C161" s="163" t="s">
        <v>138</v>
      </c>
      <c r="D161" s="163"/>
      <c r="E161" s="163"/>
      <c r="F161" s="163"/>
      <c r="G161" s="163"/>
      <c r="H161" s="163"/>
      <c r="I161" s="163"/>
      <c r="J161" s="163"/>
      <c r="K161" s="163"/>
      <c r="L161" s="163"/>
    </row>
    <row r="162" spans="3:12" ht="12.75">
      <c r="C162" s="67"/>
      <c r="D162" s="67"/>
      <c r="E162" s="67"/>
      <c r="F162" s="67"/>
      <c r="G162" s="67"/>
      <c r="H162" s="67"/>
      <c r="I162" s="67"/>
      <c r="J162" s="67"/>
      <c r="K162" s="67"/>
      <c r="L162" s="67"/>
    </row>
    <row r="163" spans="10:11" ht="12.75">
      <c r="J163" s="68" t="s">
        <v>139</v>
      </c>
      <c r="K163" s="68" t="s">
        <v>139</v>
      </c>
    </row>
    <row r="164" spans="10:11" ht="12.75">
      <c r="J164" s="68" t="s">
        <v>140</v>
      </c>
      <c r="K164" s="68" t="s">
        <v>140</v>
      </c>
    </row>
    <row r="165" spans="7:11" ht="12.75">
      <c r="G165" s="29"/>
      <c r="J165" s="68" t="s">
        <v>141</v>
      </c>
      <c r="K165" s="68" t="s">
        <v>142</v>
      </c>
    </row>
    <row r="166" spans="10:11" ht="12.75">
      <c r="J166" s="69" t="s">
        <v>225</v>
      </c>
      <c r="K166" s="69" t="str">
        <f>J166</f>
        <v>30/06/09</v>
      </c>
    </row>
    <row r="167" spans="10:11" ht="12.75">
      <c r="J167" s="70"/>
      <c r="K167" s="70"/>
    </row>
    <row r="168" spans="3:11" ht="12.75">
      <c r="C168" s="31" t="s">
        <v>190</v>
      </c>
      <c r="G168" s="29"/>
      <c r="J168" s="148">
        <v>-355</v>
      </c>
      <c r="K168" s="29">
        <v>-1008</v>
      </c>
    </row>
    <row r="169" spans="3:11" ht="12.75">
      <c r="C169" s="31" t="s">
        <v>143</v>
      </c>
      <c r="J169" s="29">
        <v>93180</v>
      </c>
      <c r="K169" s="29">
        <f>J169</f>
        <v>93180</v>
      </c>
    </row>
    <row r="170" spans="3:11" ht="12.75">
      <c r="C170" s="31" t="s">
        <v>245</v>
      </c>
      <c r="J170" s="149">
        <v>-0.38</v>
      </c>
      <c r="K170" s="150">
        <v>-1.08</v>
      </c>
    </row>
    <row r="171" spans="10:11" ht="3.75" customHeight="1">
      <c r="J171" s="31" t="s">
        <v>149</v>
      </c>
      <c r="K171" s="31" t="s">
        <v>150</v>
      </c>
    </row>
    <row r="172" ht="15" customHeight="1"/>
    <row r="173" spans="2:9" ht="12.75">
      <c r="B173" s="66" t="s">
        <v>19</v>
      </c>
      <c r="C173" s="66" t="s">
        <v>144</v>
      </c>
      <c r="I173" s="71"/>
    </row>
    <row r="175" spans="3:12" ht="12.75">
      <c r="C175" s="163" t="s">
        <v>151</v>
      </c>
      <c r="D175" s="163"/>
      <c r="E175" s="163"/>
      <c r="F175" s="163"/>
      <c r="G175" s="163"/>
      <c r="H175" s="163"/>
      <c r="I175" s="163"/>
      <c r="J175" s="163"/>
      <c r="K175" s="163"/>
      <c r="L175" s="163"/>
    </row>
    <row r="176" spans="3:12" ht="12.75">
      <c r="C176" s="163"/>
      <c r="D176" s="163"/>
      <c r="E176" s="163"/>
      <c r="F176" s="163"/>
      <c r="G176" s="163"/>
      <c r="H176" s="163"/>
      <c r="I176" s="163"/>
      <c r="J176" s="163"/>
      <c r="K176" s="163"/>
      <c r="L176" s="163"/>
    </row>
    <row r="177" spans="1:2" ht="12.75">
      <c r="A177" s="32" t="s">
        <v>145</v>
      </c>
      <c r="B177" s="34" t="s">
        <v>72</v>
      </c>
    </row>
    <row r="179" spans="2:12" ht="12.75">
      <c r="B179" s="193" t="s">
        <v>202</v>
      </c>
      <c r="C179" s="193"/>
      <c r="D179" s="193"/>
      <c r="E179" s="193"/>
      <c r="F179" s="193"/>
      <c r="G179" s="193"/>
      <c r="H179" s="193"/>
      <c r="I179" s="193"/>
      <c r="J179" s="193"/>
      <c r="K179" s="193"/>
      <c r="L179" s="193"/>
    </row>
    <row r="181" ht="12.75">
      <c r="B181" s="34"/>
    </row>
    <row r="183" spans="2:12" ht="12.75">
      <c r="B183" s="193"/>
      <c r="C183" s="193"/>
      <c r="D183" s="193"/>
      <c r="E183" s="193"/>
      <c r="F183" s="193"/>
      <c r="G183" s="193"/>
      <c r="H183" s="193"/>
      <c r="I183" s="193"/>
      <c r="J183" s="193"/>
      <c r="K183" s="193"/>
      <c r="L183" s="193"/>
    </row>
  </sheetData>
  <sheetProtection/>
  <mergeCells count="52">
    <mergeCell ref="B96:L96"/>
    <mergeCell ref="B97:L97"/>
    <mergeCell ref="B98:L98"/>
    <mergeCell ref="E117:E118"/>
    <mergeCell ref="B105:L105"/>
    <mergeCell ref="B183:L183"/>
    <mergeCell ref="B136:J136"/>
    <mergeCell ref="B138:J138"/>
    <mergeCell ref="C139:J139"/>
    <mergeCell ref="B147:L147"/>
    <mergeCell ref="B151:L151"/>
    <mergeCell ref="B155:L155"/>
    <mergeCell ref="B179:L179"/>
    <mergeCell ref="B33:L33"/>
    <mergeCell ref="B35:L35"/>
    <mergeCell ref="A1:L1"/>
    <mergeCell ref="A2:L2"/>
    <mergeCell ref="A3:L3"/>
    <mergeCell ref="B9:L9"/>
    <mergeCell ref="B11:L11"/>
    <mergeCell ref="B29:L29"/>
    <mergeCell ref="B15:L15"/>
    <mergeCell ref="B19:L19"/>
    <mergeCell ref="B23:L23"/>
    <mergeCell ref="B27:L27"/>
    <mergeCell ref="B77:L77"/>
    <mergeCell ref="B36:L36"/>
    <mergeCell ref="B43:L43"/>
    <mergeCell ref="B55:L55"/>
    <mergeCell ref="B70:L70"/>
    <mergeCell ref="B73:L73"/>
    <mergeCell ref="B31:L31"/>
    <mergeCell ref="B134:L134"/>
    <mergeCell ref="C161:L161"/>
    <mergeCell ref="C175:L176"/>
    <mergeCell ref="B114:L115"/>
    <mergeCell ref="B121:C121"/>
    <mergeCell ref="B122:C122"/>
    <mergeCell ref="B123:C123"/>
    <mergeCell ref="B127:L127"/>
    <mergeCell ref="B117:C119"/>
    <mergeCell ref="I117:J118"/>
    <mergeCell ref="B109:L109"/>
    <mergeCell ref="G117:G118"/>
    <mergeCell ref="B64:L64"/>
    <mergeCell ref="B56:L56"/>
    <mergeCell ref="B71:L71"/>
    <mergeCell ref="B93:L93"/>
    <mergeCell ref="B85:L85"/>
    <mergeCell ref="B81:L81"/>
    <mergeCell ref="K117:K119"/>
    <mergeCell ref="B101:L102"/>
  </mergeCells>
  <printOptions/>
  <pageMargins left="0.1968503937007874" right="0" top="0.7480314960629921" bottom="0.7480314960629921" header="0.31496062992125984" footer="0.31496062992125984"/>
  <pageSetup horizontalDpi="300" verticalDpi="300" orientation="portrait" paperSize="9" scale="62" r:id="rId1"/>
  <rowBreaks count="3" manualBreakCount="3">
    <brk id="65" max="11" man="1"/>
    <brk id="124" max="11" man="1"/>
    <brk id="18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Ftec</dc:creator>
  <cp:keywords/>
  <dc:description/>
  <cp:lastModifiedBy>Owner</cp:lastModifiedBy>
  <cp:lastPrinted>2009-08-07T08:35:39Z</cp:lastPrinted>
  <dcterms:created xsi:type="dcterms:W3CDTF">2008-05-20T13:38:18Z</dcterms:created>
  <dcterms:modified xsi:type="dcterms:W3CDTF">2009-08-07T08:38:29Z</dcterms:modified>
  <cp:category/>
  <cp:version/>
  <cp:contentType/>
  <cp:contentStatus/>
</cp:coreProperties>
</file>